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cretagens" sheetId="1" state="visible" r:id="rId3"/>
    <sheet name="Caminhões" sheetId="2" state="visible" r:id="rId4"/>
    <sheet name="Resumo" sheetId="3" state="visible" r:id="rId5"/>
    <sheet name="Instruções" sheetId="4" state="visible" r:id="rId6"/>
  </sheets>
  <definedNames>
    <definedName function="false" hidden="false" localSheetId="1" name="_xlnm.Print_Area" vbProcedure="false">Caminhões!$A$1:$Q$60</definedName>
    <definedName function="false" hidden="false" localSheetId="1" name="_xlnm.Print_Titles" vbProcedure="false">Caminhões!$1:$1</definedName>
    <definedName function="false" hidden="true" localSheetId="1" name="_xlnm._FilterDatabase" vbProcedure="false">Caminhões!$A$1:$Q$600</definedName>
    <definedName function="false" hidden="false" localSheetId="0" name="_xlnm.Print_Area" vbProcedure="false">Concretagens!$A$1:$R$40</definedName>
    <definedName function="false" hidden="false" localSheetId="0" name="_xlnm.Print_Titles" vbProcedure="false">Concretagens!$1:$1</definedName>
    <definedName function="false" hidden="true" localSheetId="0" name="_xlnm._FilterDatabase" vbProcedure="false">Concretagens!$A$1:$R$300</definedName>
    <definedName function="false" hidden="false" localSheetId="3" name="_xlnm.Print_Area" vbProcedure="false">Instruções!$A$1:$A$12</definedName>
    <definedName function="false" hidden="false" localSheetId="2" name="_xlnm.Print_Area" vbProcedure="false">Resumo!$A$1:$G$15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Identificador da concretagem (ex.: C-001). O mesmo ID é usado na aba Caminhões para somar volumes.</t>
        </r>
      </text>
    </comment>
    <comment ref="I1" authorId="0">
      <text>
        <r>
          <rPr>
            <sz val="10"/>
            <rFont val="Arial"/>
            <family val="2"/>
          </rPr>
          <t xml:space="preserve">Calculado: soma dos volumes de NF dos caminhões com este ID na aba Caminhões.</t>
        </r>
      </text>
    </comment>
    <comment ref="O1" authorId="0">
      <text>
        <r>
          <rPr>
            <sz val="10"/>
            <rFont val="Arial"/>
            <family val="2"/>
          </rPr>
          <t xml:space="preserve">Compara o resultado aos 28 dias (idade de controle) com o fck de projeto. Idades menores são acompanhamento.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1" authorId="0">
      <text>
        <r>
          <rPr>
            <sz val="10"/>
            <rFont val="Arial"/>
            <family val="2"/>
          </rPr>
          <t xml:space="preserve">Tempo entre a saída da usina (NF) e o fim da descarga. Compare com o limite combinado com a concreteira.</t>
        </r>
      </text>
    </comment>
    <comment ref="N1" authorId="0">
      <text>
        <r>
          <rPr>
            <sz val="10"/>
            <rFont val="Arial"/>
            <family val="2"/>
          </rPr>
          <t xml:space="preserve">Tolerância de ±20 mm usada como exemplo; ajuste a fórmula conforme a especificação da obra.</t>
        </r>
      </text>
    </comment>
  </commentList>
</comments>
</file>

<file path=xl/sharedStrings.xml><?xml version="1.0" encoding="utf-8"?>
<sst xmlns="http://schemas.openxmlformats.org/spreadsheetml/2006/main" count="107" uniqueCount="87">
  <si>
    <t xml:space="preserve">ID</t>
  </si>
  <si>
    <t xml:space="preserve">Data</t>
  </si>
  <si>
    <t xml:space="preserve">Obra</t>
  </si>
  <si>
    <t xml:space="preserve">Peça / local</t>
  </si>
  <si>
    <t xml:space="preserve">Concreteira</t>
  </si>
  <si>
    <t xml:space="preserve">fck (MPa)</t>
  </si>
  <si>
    <t xml:space="preserve">Slump esp. (mm)</t>
  </si>
  <si>
    <t xml:space="preserve">Vol. programado (m³)</t>
  </si>
  <si>
    <t xml:space="preserve">Vol. entregue (m³)</t>
  </si>
  <si>
    <t xml:space="preserve">Diferença (m³)</t>
  </si>
  <si>
    <t xml:space="preserve">Caminhões</t>
  </si>
  <si>
    <t xml:space="preserve">CPs moldados</t>
  </si>
  <si>
    <t xml:space="preserve">Resultado 7 d (MPa)</t>
  </si>
  <si>
    <t xml:space="preserve">Resultado 28 d (MPa)</t>
  </si>
  <si>
    <t xml:space="preserve">Atende fck?</t>
  </si>
  <si>
    <t xml:space="preserve">Status</t>
  </si>
  <si>
    <t xml:space="preserve">Laudo recebido?</t>
  </si>
  <si>
    <t xml:space="preserve">Observações</t>
  </si>
  <si>
    <t xml:space="preserve">C-001</t>
  </si>
  <si>
    <t xml:space="preserve">Residencial Horizonte</t>
  </si>
  <si>
    <t xml:space="preserve">Torre A — Laje 03</t>
  </si>
  <si>
    <t xml:space="preserve">Concreta Aurora</t>
  </si>
  <si>
    <t xml:space="preserve">Sim</t>
  </si>
  <si>
    <t xml:space="preserve">Laudo conferido e arquivado</t>
  </si>
  <si>
    <t xml:space="preserve">C-002</t>
  </si>
  <si>
    <t xml:space="preserve">Torre A — Pilares 4º pav.</t>
  </si>
  <si>
    <t xml:space="preserve">Não</t>
  </si>
  <si>
    <t xml:space="preserve">C-003</t>
  </si>
  <si>
    <t xml:space="preserve">Galpão Norte</t>
  </si>
  <si>
    <t xml:space="preserve">Piso — faixa 2</t>
  </si>
  <si>
    <t xml:space="preserve">Usina Serra</t>
  </si>
  <si>
    <t xml:space="preserve">Água adicionada no 2º caminhão, com autorização</t>
  </si>
  <si>
    <t xml:space="preserve">Concretagem (ID)</t>
  </si>
  <si>
    <t xml:space="preserve">NF nº</t>
  </si>
  <si>
    <t xml:space="preserve">Placa</t>
  </si>
  <si>
    <t xml:space="preserve">Volume NF (m³)</t>
  </si>
  <si>
    <t xml:space="preserve">Saída da usina</t>
  </si>
  <si>
    <t xml:space="preserve">Chegada na obra</t>
  </si>
  <si>
    <t xml:space="preserve">Início descarga</t>
  </si>
  <si>
    <t xml:space="preserve">Fim descarga</t>
  </si>
  <si>
    <t xml:space="preserve">Transporte (h:mm)</t>
  </si>
  <si>
    <t xml:space="preserve">Usina → fim descarga (h:mm)</t>
  </si>
  <si>
    <t xml:space="preserve">Slump medido (mm)</t>
  </si>
  <si>
    <t xml:space="preserve">Slump OK? (±20 mm)</t>
  </si>
  <si>
    <t xml:space="preserve">Água adicionada (L)</t>
  </si>
  <si>
    <t xml:space="preserve">Ocorrência</t>
  </si>
  <si>
    <t xml:space="preserve">4521</t>
  </si>
  <si>
    <t xml:space="preserve">ABC-1D23</t>
  </si>
  <si>
    <t xml:space="preserve">4522</t>
  </si>
  <si>
    <t xml:space="preserve">DEF-4G56</t>
  </si>
  <si>
    <t xml:space="preserve">4523</t>
  </si>
  <si>
    <t xml:space="preserve">GHI-7J89</t>
  </si>
  <si>
    <t xml:space="preserve">Água adicionada com autorização da engenharia</t>
  </si>
  <si>
    <t xml:space="preserve">4610</t>
  </si>
  <si>
    <t xml:space="preserve">4611</t>
  </si>
  <si>
    <t xml:space="preserve">8871</t>
  </si>
  <si>
    <t xml:space="preserve">JKL-0M12</t>
  </si>
  <si>
    <t xml:space="preserve">8872</t>
  </si>
  <si>
    <t xml:space="preserve">Resumo do controle de concretagens</t>
  </si>
  <si>
    <t xml:space="preserve">Atualiza sozinho a partir das abas Concretagens e Caminhões. Data de referência:</t>
  </si>
  <si>
    <t xml:space="preserve">Por concreteira</t>
  </si>
  <si>
    <t xml:space="preserve">Concretagens cadastradas</t>
  </si>
  <si>
    <t xml:space="preserve">Concretagens</t>
  </si>
  <si>
    <t xml:space="preserve">Vol. entregue</t>
  </si>
  <si>
    <t xml:space="preserve">Abaixo do fck</t>
  </si>
  <si>
    <t xml:space="preserve">Volume programado (m³)</t>
  </si>
  <si>
    <t xml:space="preserve">Volume entregue (m³)</t>
  </si>
  <si>
    <t xml:space="preserve">Diferença entregue − programado (m³)</t>
  </si>
  <si>
    <t xml:space="preserve">Caminhões recebidos</t>
  </si>
  <si>
    <t xml:space="preserve">Tempo médio usina → fim da descarga (h:mm)</t>
  </si>
  <si>
    <t xml:space="preserve">Caminhões com slump fora da tolerância</t>
  </si>
  <si>
    <t xml:space="preserve">Caminhões com água adicionada na obra</t>
  </si>
  <si>
    <t xml:space="preserve">Digite o nome da concreteira na coluna D (igual ao usado na aba Concretagens).</t>
  </si>
  <si>
    <t xml:space="preserve">Concretagens aguardando resultados</t>
  </si>
  <si>
    <t xml:space="preserve">Resultados aos 28 d abaixo do fck</t>
  </si>
  <si>
    <t xml:space="preserve">Concretagens sem laudo recebido (concluídas)</t>
  </si>
  <si>
    <t xml:space="preserve">Planilha de controle de concretagens da obra — modelo gratuito Consulte GEO</t>
  </si>
  <si>
    <t xml:space="preserve">Como usar</t>
  </si>
  <si>
    <t xml:space="preserve">1. Preencha as células amarelas. As azuis são calculadas: não digite nelas.</t>
  </si>
  <si>
    <t xml:space="preserve">2. Aba Concretagens: uma linha por concretagem (peça ou dia). Use um ID curto (C-001, C-002…).</t>
  </si>
  <si>
    <t xml:space="preserve">3. Aba Caminhões: uma linha por caminhão, com o mesmo ID da concretagem. O volume entregue, a contagem de caminhões, o slump esperado e os tempos são calculados.</t>
  </si>
  <si>
    <t xml:space="preserve">4. Lance os resultados aos 7 e 28 dias quando o laboratório informar. "Atende fck?" compara o 28 dias (idade de controle) com o fck de projeto; o 7 dias é acompanhamento.</t>
  </si>
  <si>
    <t xml:space="preserve">5. A aba Resumo mostra volumes, caminhões fora da tolerância, água adicionada, concretagens aguardando resultado e laudos pendentes, além do recorte por concreteira.</t>
  </si>
  <si>
    <t xml:space="preserve">Limites deste modelo</t>
  </si>
  <si>
    <t xml:space="preserve">A planilha organiza registros e conferências. A aceitação do concreto, a análise estatística por lote e as tolerâncias seguem o projeto, o contrato e as normas aplicáveis; a decisão técnica permanece com os profissionais responsáveis.</t>
  </si>
  <si>
    <t xml:space="preserve">As linhas de exemplo (C-001 a C-003 e seus caminhões) são fictícias: apague-as antes de usar.</t>
  </si>
  <si>
    <t xml:space="preserve">Para registrar por caminhão com leitura assistida da nota, croqui da aplicação, corpos de prova e laudos integrados, conheça a Consulte GEO em consultegeo.com.br.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</si>
</sst>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.0"/>
    <numFmt numFmtId="167" formatCode="General"/>
    <numFmt numFmtId="168" formatCode="hh:mm"/>
    <numFmt numFmtId="169" formatCode="[h]:mm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  <font>
      <b val="true"/>
      <sz val="13"/>
      <color rgb="FF182863"/>
      <name val="Arial"/>
      <family val="0"/>
      <charset val="1"/>
    </font>
    <font>
      <b val="true"/>
      <sz val="10"/>
      <color rgb="FF182863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96279"/>
      <name val="Arial"/>
      <family val="0"/>
      <charset val="1"/>
    </font>
    <font>
      <b val="true"/>
      <sz val="11"/>
      <color rgb="FF182863"/>
      <name val="Arial"/>
      <family val="0"/>
      <charset val="1"/>
    </font>
    <font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82863"/>
        <bgColor rgb="FF333333"/>
      </patternFill>
    </fill>
    <fill>
      <patternFill patternType="solid">
        <fgColor rgb="FFFFF7E6"/>
        <bgColor rgb="FFFFFFFF"/>
      </patternFill>
    </fill>
    <fill>
      <patternFill patternType="solid">
        <fgColor rgb="FFEEF2FA"/>
        <bgColor rgb="FFDDF3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CE8"/>
      </left>
      <right style="thin">
        <color rgb="FFD8DCE8"/>
      </right>
      <top style="thin">
        <color rgb="FFD8DCE8"/>
      </top>
      <bottom style="thin">
        <color rgb="FFD8DC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82863"/>
          <bgColor rgb="FF000000"/>
        </patternFill>
      </fill>
    </dxf>
    <dxf>
      <fill>
        <patternFill patternType="solid">
          <fgColor rgb="FFFFF7E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EF2FA"/>
          <bgColor rgb="FF000000"/>
        </patternFill>
      </fill>
    </dxf>
    <dxf>
      <fill>
        <patternFill patternType="solid">
          <fgColor rgb="FFDDF3E4"/>
          <bgColor rgb="FF000000"/>
        </patternFill>
      </fill>
    </dxf>
    <dxf>
      <fill>
        <patternFill patternType="solid">
          <fgColor rgb="FFFFE9B8"/>
          <bgColor rgb="FF000000"/>
        </patternFill>
      </fill>
    </dxf>
    <dxf>
      <fill>
        <patternFill>
          <bgColor rgb="FFFBD9D9"/>
        </patternFill>
      </fill>
    </dxf>
    <dxf>
      <fill>
        <patternFill>
          <bgColor rgb="FFDDF3E4"/>
        </patternFill>
      </fill>
    </dxf>
    <dxf>
      <fill>
        <patternFill>
          <bgColor rgb="FFFFE9B8"/>
        </patternFill>
      </fill>
    </dxf>
    <dxf>
      <fill>
        <patternFill patternType="solid">
          <fgColor rgb="FFFBD9D9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6"/>
      <rgbColor rgb="FFEEF2FA"/>
      <rgbColor rgb="FF660066"/>
      <rgbColor rgb="FFFF8080"/>
      <rgbColor rgb="FF0066CC"/>
      <rgbColor rgb="FFD8DC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3E4"/>
      <rgbColor rgb="FFFFE9B8"/>
      <rgbColor rgb="FF99CCFF"/>
      <rgbColor rgb="FFFF99CC"/>
      <rgbColor rgb="FFCC99FF"/>
      <rgbColor rgb="FFFBD9D9"/>
      <rgbColor rgb="FF3366FF"/>
      <rgbColor rgb="FF33CCCC"/>
      <rgbColor rgb="FF99CC00"/>
      <rgbColor rgb="FFFFCC00"/>
      <rgbColor rgb="FFFF9900"/>
      <rgbColor rgb="FFFF6600"/>
      <rgbColor rgb="FF596279"/>
      <rgbColor rgb="FF969696"/>
      <rgbColor rgb="FF1828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4" min="3" style="0" width="22"/>
    <col collapsed="false" customWidth="true" hidden="false" outlineLevel="0" max="5" min="5" style="0" width="18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9" min="8" style="0" width="13"/>
    <col collapsed="false" customWidth="true" hidden="false" outlineLevel="0" max="10" min="10" style="0" width="12"/>
    <col collapsed="false" customWidth="true" hidden="false" outlineLevel="0" max="12" min="11" style="0" width="11"/>
    <col collapsed="false" customWidth="true" hidden="false" outlineLevel="0" max="14" min="13" style="0" width="12"/>
    <col collapsed="false" customWidth="true" hidden="false" outlineLevel="0" max="15" min="15" style="0" width="11"/>
    <col collapsed="false" customWidth="true" hidden="false" outlineLevel="0" max="16" min="16" style="0" width="20"/>
    <col collapsed="false" customWidth="true" hidden="false" outlineLevel="0" max="17" min="17" style="0" width="12"/>
    <col collapsed="false" customWidth="true" hidden="false" outlineLevel="0" max="18" min="18" style="0" width="30"/>
  </cols>
  <sheetData>
    <row r="1" customFormat="false" ht="33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2" t="s">
        <v>18</v>
      </c>
      <c r="B2" s="3" t="n">
        <v>46279</v>
      </c>
      <c r="C2" s="2" t="s">
        <v>19</v>
      </c>
      <c r="D2" s="2" t="s">
        <v>20</v>
      </c>
      <c r="E2" s="2" t="s">
        <v>21</v>
      </c>
      <c r="F2" s="2" t="n">
        <v>35</v>
      </c>
      <c r="G2" s="2" t="n">
        <v>120</v>
      </c>
      <c r="H2" s="4" t="n">
        <v>24</v>
      </c>
      <c r="I2" s="5" t="n">
        <f aca="false">IF(A2="","",SUMIF(Caminhões!$A$2:$A$600,A2,Caminhões!$E$2:$E$600))</f>
        <v>24</v>
      </c>
      <c r="J2" s="5" t="n">
        <f aca="false">IF(OR(A2="",H2=""),"",I2-H2)</f>
        <v>0</v>
      </c>
      <c r="K2" s="6" t="n">
        <f aca="false">IF(A2="","",COUNTIF(Caminhões!$A$2:$A$600,A2))</f>
        <v>3</v>
      </c>
      <c r="L2" s="2" t="n">
        <v>8</v>
      </c>
      <c r="M2" s="4" t="n">
        <v>24.8</v>
      </c>
      <c r="N2" s="4" t="n">
        <v>37.2</v>
      </c>
      <c r="O2" s="7" t="str">
        <f aca="false">IF(OR(N2="",F2=""),"",IF(N2&gt;=F2,"Sim","Não"))</f>
        <v>Sim</v>
      </c>
      <c r="P2" s="7" t="str">
        <f aca="true">IF(A2="","",IF(N2&lt;&gt;"","Concluída",IF(B2="","",IF(B2&lt;=TODAY(),"Aguardando resultados","Programada"))))</f>
        <v>Concluída</v>
      </c>
      <c r="Q2" s="2" t="s">
        <v>22</v>
      </c>
      <c r="R2" s="2" t="s">
        <v>23</v>
      </c>
    </row>
    <row r="3" customFormat="false" ht="15" hidden="false" customHeight="false" outlineLevel="0" collapsed="false">
      <c r="A3" s="2" t="s">
        <v>24</v>
      </c>
      <c r="B3" s="3" t="n">
        <v>46286</v>
      </c>
      <c r="C3" s="2" t="s">
        <v>19</v>
      </c>
      <c r="D3" s="2" t="s">
        <v>25</v>
      </c>
      <c r="E3" s="2" t="s">
        <v>21</v>
      </c>
      <c r="F3" s="2" t="n">
        <v>35</v>
      </c>
      <c r="G3" s="2" t="n">
        <v>120</v>
      </c>
      <c r="H3" s="4" t="n">
        <v>16</v>
      </c>
      <c r="I3" s="5" t="n">
        <f aca="false">IF(A3="","",SUMIF(Caminhões!$A$2:$A$600,A3,Caminhões!$E$2:$E$600))</f>
        <v>16</v>
      </c>
      <c r="J3" s="5" t="n">
        <f aca="false">IF(OR(A3="",H3=""),"",I3-H3)</f>
        <v>0</v>
      </c>
      <c r="K3" s="6" t="n">
        <f aca="false">IF(A3="","",COUNTIF(Caminhões!$A$2:$A$600,A3))</f>
        <v>2</v>
      </c>
      <c r="L3" s="2" t="n">
        <v>4</v>
      </c>
      <c r="M3" s="4" t="n">
        <v>23.1</v>
      </c>
      <c r="N3" s="4"/>
      <c r="O3" s="7" t="str">
        <f aca="false">IF(OR(N3="",F3=""),"",IF(N3&gt;=F3,"Sim","Não"))</f>
        <v/>
      </c>
      <c r="P3" s="7" t="str">
        <f aca="true">IF(A3="","",IF(N3&lt;&gt;"","Concluída",IF(B3="","",IF(B3&lt;=TODAY(),"Aguardando resultados","Programada"))))</f>
        <v>Aguardando resultados</v>
      </c>
      <c r="Q3" s="2" t="s">
        <v>26</v>
      </c>
      <c r="R3" s="2"/>
    </row>
    <row r="4" customFormat="false" ht="15" hidden="false" customHeight="false" outlineLevel="0" collapsed="false">
      <c r="A4" s="2" t="s">
        <v>27</v>
      </c>
      <c r="B4" s="3" t="n">
        <v>46297</v>
      </c>
      <c r="C4" s="2" t="s">
        <v>28</v>
      </c>
      <c r="D4" s="2" t="s">
        <v>29</v>
      </c>
      <c r="E4" s="2" t="s">
        <v>30</v>
      </c>
      <c r="F4" s="2" t="n">
        <v>30</v>
      </c>
      <c r="G4" s="2" t="n">
        <v>100</v>
      </c>
      <c r="H4" s="4" t="n">
        <v>16</v>
      </c>
      <c r="I4" s="5" t="n">
        <f aca="false">IF(A4="","",SUMIF(Caminhões!$A$2:$A$600,A4,Caminhões!$E$2:$E$600))</f>
        <v>16</v>
      </c>
      <c r="J4" s="5" t="n">
        <f aca="false">IF(OR(A4="",H4=""),"",I4-H4)</f>
        <v>0</v>
      </c>
      <c r="K4" s="6" t="n">
        <f aca="false">IF(A4="","",COUNTIF(Caminhões!$A$2:$A$600,A4))</f>
        <v>2</v>
      </c>
      <c r="L4" s="2" t="n">
        <v>4</v>
      </c>
      <c r="M4" s="4"/>
      <c r="N4" s="4"/>
      <c r="O4" s="7" t="str">
        <f aca="false">IF(OR(N4="",F4=""),"",IF(N4&gt;=F4,"Sim","Não"))</f>
        <v/>
      </c>
      <c r="P4" s="7" t="str">
        <f aca="true">IF(A4="","",IF(N4&lt;&gt;"","Concluída",IF(B4="","",IF(B4&lt;=TODAY(),"Aguardando resultados","Programada"))))</f>
        <v>Aguardando resultados</v>
      </c>
      <c r="Q4" s="2" t="s">
        <v>26</v>
      </c>
      <c r="R4" s="2" t="s">
        <v>31</v>
      </c>
    </row>
    <row r="5" customFormat="false" ht="15" hidden="false" customHeight="false" outlineLevel="0" collapsed="false">
      <c r="A5" s="2"/>
      <c r="B5" s="3"/>
      <c r="C5" s="2"/>
      <c r="D5" s="2"/>
      <c r="E5" s="2"/>
      <c r="F5" s="2"/>
      <c r="G5" s="2"/>
      <c r="H5" s="4"/>
      <c r="I5" s="5" t="str">
        <f aca="false">IF(A5="","",SUMIF(Caminhões!$A$2:$A$600,A5,Caminhões!$E$2:$E$600))</f>
        <v/>
      </c>
      <c r="J5" s="5" t="str">
        <f aca="false">IF(OR(A5="",H5=""),"",I5-H5)</f>
        <v/>
      </c>
      <c r="K5" s="6" t="str">
        <f aca="false">IF(A5="","",COUNTIF(Caminhões!$A$2:$A$600,A5))</f>
        <v/>
      </c>
      <c r="L5" s="2"/>
      <c r="M5" s="4"/>
      <c r="N5" s="4"/>
      <c r="O5" s="7" t="str">
        <f aca="false">IF(OR(N5="",F5=""),"",IF(N5&gt;=F5,"Sim","Não"))</f>
        <v/>
      </c>
      <c r="P5" s="7" t="str">
        <f aca="true">IF(A5="","",IF(N5&lt;&gt;"","Concluída",IF(B5="","",IF(B5&lt;=TODAY(),"Aguardando resultados","Programada"))))</f>
        <v/>
      </c>
      <c r="Q5" s="2"/>
      <c r="R5" s="2"/>
    </row>
    <row r="6" customFormat="false" ht="15" hidden="false" customHeight="false" outlineLevel="0" collapsed="false">
      <c r="A6" s="2"/>
      <c r="B6" s="3"/>
      <c r="C6" s="2"/>
      <c r="D6" s="2"/>
      <c r="E6" s="2"/>
      <c r="F6" s="2"/>
      <c r="G6" s="2"/>
      <c r="H6" s="4"/>
      <c r="I6" s="5" t="str">
        <f aca="false">IF(A6="","",SUMIF(Caminhões!$A$2:$A$600,A6,Caminhões!$E$2:$E$600))</f>
        <v/>
      </c>
      <c r="J6" s="5" t="str">
        <f aca="false">IF(OR(A6="",H6=""),"",I6-H6)</f>
        <v/>
      </c>
      <c r="K6" s="6" t="str">
        <f aca="false">IF(A6="","",COUNTIF(Caminhões!$A$2:$A$600,A6))</f>
        <v/>
      </c>
      <c r="L6" s="2"/>
      <c r="M6" s="4"/>
      <c r="N6" s="4"/>
      <c r="O6" s="7" t="str">
        <f aca="false">IF(OR(N6="",F6=""),"",IF(N6&gt;=F6,"Sim","Não"))</f>
        <v/>
      </c>
      <c r="P6" s="7" t="str">
        <f aca="true">IF(A6="","",IF(N6&lt;&gt;"","Concluída",IF(B6="","",IF(B6&lt;=TODAY(),"Aguardando resultados","Programada"))))</f>
        <v/>
      </c>
      <c r="Q6" s="2"/>
      <c r="R6" s="2"/>
    </row>
    <row r="7" customFormat="false" ht="15" hidden="false" customHeight="false" outlineLevel="0" collapsed="false">
      <c r="A7" s="2"/>
      <c r="B7" s="3"/>
      <c r="C7" s="2"/>
      <c r="D7" s="2"/>
      <c r="E7" s="2"/>
      <c r="F7" s="2"/>
      <c r="G7" s="2"/>
      <c r="H7" s="4"/>
      <c r="I7" s="5" t="str">
        <f aca="false">IF(A7="","",SUMIF(Caminhões!$A$2:$A$600,A7,Caminhões!$E$2:$E$600))</f>
        <v/>
      </c>
      <c r="J7" s="5" t="str">
        <f aca="false">IF(OR(A7="",H7=""),"",I7-H7)</f>
        <v/>
      </c>
      <c r="K7" s="6" t="str">
        <f aca="false">IF(A7="","",COUNTIF(Caminhões!$A$2:$A$600,A7))</f>
        <v/>
      </c>
      <c r="L7" s="2"/>
      <c r="M7" s="4"/>
      <c r="N7" s="4"/>
      <c r="O7" s="7" t="str">
        <f aca="false">IF(OR(N7="",F7=""),"",IF(N7&gt;=F7,"Sim","Não"))</f>
        <v/>
      </c>
      <c r="P7" s="7" t="str">
        <f aca="true">IF(A7="","",IF(N7&lt;&gt;"","Concluída",IF(B7="","",IF(B7&lt;=TODAY(),"Aguardando resultados","Programada"))))</f>
        <v/>
      </c>
      <c r="Q7" s="2"/>
      <c r="R7" s="2"/>
    </row>
    <row r="8" customFormat="false" ht="15" hidden="false" customHeight="false" outlineLevel="0" collapsed="false">
      <c r="A8" s="2"/>
      <c r="B8" s="3"/>
      <c r="C8" s="2"/>
      <c r="D8" s="2"/>
      <c r="E8" s="2"/>
      <c r="F8" s="2"/>
      <c r="G8" s="2"/>
      <c r="H8" s="4"/>
      <c r="I8" s="5" t="str">
        <f aca="false">IF(A8="","",SUMIF(Caminhões!$A$2:$A$600,A8,Caminhões!$E$2:$E$600))</f>
        <v/>
      </c>
      <c r="J8" s="5" t="str">
        <f aca="false">IF(OR(A8="",H8=""),"",I8-H8)</f>
        <v/>
      </c>
      <c r="K8" s="6" t="str">
        <f aca="false">IF(A8="","",COUNTIF(Caminhões!$A$2:$A$600,A8))</f>
        <v/>
      </c>
      <c r="L8" s="2"/>
      <c r="M8" s="4"/>
      <c r="N8" s="4"/>
      <c r="O8" s="7" t="str">
        <f aca="false">IF(OR(N8="",F8=""),"",IF(N8&gt;=F8,"Sim","Não"))</f>
        <v/>
      </c>
      <c r="P8" s="7" t="str">
        <f aca="true">IF(A8="","",IF(N8&lt;&gt;"","Concluída",IF(B8="","",IF(B8&lt;=TODAY(),"Aguardando resultados","Programada"))))</f>
        <v/>
      </c>
      <c r="Q8" s="2"/>
      <c r="R8" s="2"/>
    </row>
    <row r="9" customFormat="false" ht="15" hidden="false" customHeight="false" outlineLevel="0" collapsed="false">
      <c r="A9" s="2"/>
      <c r="B9" s="3"/>
      <c r="C9" s="2"/>
      <c r="D9" s="2"/>
      <c r="E9" s="2"/>
      <c r="F9" s="2"/>
      <c r="G9" s="2"/>
      <c r="H9" s="4"/>
      <c r="I9" s="5" t="str">
        <f aca="false">IF(A9="","",SUMIF(Caminhões!$A$2:$A$600,A9,Caminhões!$E$2:$E$600))</f>
        <v/>
      </c>
      <c r="J9" s="5" t="str">
        <f aca="false">IF(OR(A9="",H9=""),"",I9-H9)</f>
        <v/>
      </c>
      <c r="K9" s="6" t="str">
        <f aca="false">IF(A9="","",COUNTIF(Caminhões!$A$2:$A$600,A9))</f>
        <v/>
      </c>
      <c r="L9" s="2"/>
      <c r="M9" s="4"/>
      <c r="N9" s="4"/>
      <c r="O9" s="7" t="str">
        <f aca="false">IF(OR(N9="",F9=""),"",IF(N9&gt;=F9,"Sim","Não"))</f>
        <v/>
      </c>
      <c r="P9" s="7" t="str">
        <f aca="true">IF(A9="","",IF(N9&lt;&gt;"","Concluída",IF(B9="","",IF(B9&lt;=TODAY(),"Aguardando resultados","Programada"))))</f>
        <v/>
      </c>
      <c r="Q9" s="2"/>
      <c r="R9" s="2"/>
    </row>
    <row r="10" customFormat="false" ht="15" hidden="false" customHeight="false" outlineLevel="0" collapsed="false">
      <c r="A10" s="2"/>
      <c r="B10" s="3"/>
      <c r="C10" s="2"/>
      <c r="D10" s="2"/>
      <c r="E10" s="2"/>
      <c r="F10" s="2"/>
      <c r="G10" s="2"/>
      <c r="H10" s="4"/>
      <c r="I10" s="5" t="str">
        <f aca="false">IF(A10="","",SUMIF(Caminhões!$A$2:$A$600,A10,Caminhões!$E$2:$E$600))</f>
        <v/>
      </c>
      <c r="J10" s="5" t="str">
        <f aca="false">IF(OR(A10="",H10=""),"",I10-H10)</f>
        <v/>
      </c>
      <c r="K10" s="6" t="str">
        <f aca="false">IF(A10="","",COUNTIF(Caminhões!$A$2:$A$600,A10))</f>
        <v/>
      </c>
      <c r="L10" s="2"/>
      <c r="M10" s="4"/>
      <c r="N10" s="4"/>
      <c r="O10" s="7" t="str">
        <f aca="false">IF(OR(N10="",F10=""),"",IF(N10&gt;=F10,"Sim","Não"))</f>
        <v/>
      </c>
      <c r="P10" s="7" t="str">
        <f aca="true">IF(A10="","",IF(N10&lt;&gt;"","Concluída",IF(B10="","",IF(B10&lt;=TODAY(),"Aguardando resultados","Programada"))))</f>
        <v/>
      </c>
      <c r="Q10" s="2"/>
      <c r="R10" s="2"/>
    </row>
    <row r="11" customFormat="false" ht="15" hidden="false" customHeight="false" outlineLevel="0" collapsed="false">
      <c r="A11" s="2"/>
      <c r="B11" s="3"/>
      <c r="C11" s="2"/>
      <c r="D11" s="2"/>
      <c r="E11" s="2"/>
      <c r="F11" s="2"/>
      <c r="G11" s="2"/>
      <c r="H11" s="4"/>
      <c r="I11" s="5" t="str">
        <f aca="false">IF(A11="","",SUMIF(Caminhões!$A$2:$A$600,A11,Caminhões!$E$2:$E$600))</f>
        <v/>
      </c>
      <c r="J11" s="5" t="str">
        <f aca="false">IF(OR(A11="",H11=""),"",I11-H11)</f>
        <v/>
      </c>
      <c r="K11" s="6" t="str">
        <f aca="false">IF(A11="","",COUNTIF(Caminhões!$A$2:$A$600,A11))</f>
        <v/>
      </c>
      <c r="L11" s="2"/>
      <c r="M11" s="4"/>
      <c r="N11" s="4"/>
      <c r="O11" s="7" t="str">
        <f aca="false">IF(OR(N11="",F11=""),"",IF(N11&gt;=F11,"Sim","Não"))</f>
        <v/>
      </c>
      <c r="P11" s="7" t="str">
        <f aca="true">IF(A11="","",IF(N11&lt;&gt;"","Concluída",IF(B11="","",IF(B11&lt;=TODAY(),"Aguardando resultados","Programada"))))</f>
        <v/>
      </c>
      <c r="Q11" s="2"/>
      <c r="R11" s="2"/>
    </row>
    <row r="12" customFormat="false" ht="15" hidden="false" customHeight="false" outlineLevel="0" collapsed="false">
      <c r="A12" s="2"/>
      <c r="B12" s="3"/>
      <c r="C12" s="2"/>
      <c r="D12" s="2"/>
      <c r="E12" s="2"/>
      <c r="F12" s="2"/>
      <c r="G12" s="2"/>
      <c r="H12" s="4"/>
      <c r="I12" s="5" t="str">
        <f aca="false">IF(A12="","",SUMIF(Caminhões!$A$2:$A$600,A12,Caminhões!$E$2:$E$600))</f>
        <v/>
      </c>
      <c r="J12" s="5" t="str">
        <f aca="false">IF(OR(A12="",H12=""),"",I12-H12)</f>
        <v/>
      </c>
      <c r="K12" s="6" t="str">
        <f aca="false">IF(A12="","",COUNTIF(Caminhões!$A$2:$A$600,A12))</f>
        <v/>
      </c>
      <c r="L12" s="2"/>
      <c r="M12" s="4"/>
      <c r="N12" s="4"/>
      <c r="O12" s="7" t="str">
        <f aca="false">IF(OR(N12="",F12=""),"",IF(N12&gt;=F12,"Sim","Não"))</f>
        <v/>
      </c>
      <c r="P12" s="7" t="str">
        <f aca="true">IF(A12="","",IF(N12&lt;&gt;"","Concluída",IF(B12="","",IF(B12&lt;=TODAY(),"Aguardando resultados","Programada"))))</f>
        <v/>
      </c>
      <c r="Q12" s="2"/>
      <c r="R12" s="2"/>
    </row>
    <row r="13" customFormat="false" ht="15" hidden="false" customHeight="false" outlineLevel="0" collapsed="false">
      <c r="A13" s="2"/>
      <c r="B13" s="3"/>
      <c r="C13" s="2"/>
      <c r="D13" s="2"/>
      <c r="E13" s="2"/>
      <c r="F13" s="2"/>
      <c r="G13" s="2"/>
      <c r="H13" s="4"/>
      <c r="I13" s="5" t="str">
        <f aca="false">IF(A13="","",SUMIF(Caminhões!$A$2:$A$600,A13,Caminhões!$E$2:$E$600))</f>
        <v/>
      </c>
      <c r="J13" s="5" t="str">
        <f aca="false">IF(OR(A13="",H13=""),"",I13-H13)</f>
        <v/>
      </c>
      <c r="K13" s="6" t="str">
        <f aca="false">IF(A13="","",COUNTIF(Caminhões!$A$2:$A$600,A13))</f>
        <v/>
      </c>
      <c r="L13" s="2"/>
      <c r="M13" s="4"/>
      <c r="N13" s="4"/>
      <c r="O13" s="7" t="str">
        <f aca="false">IF(OR(N13="",F13=""),"",IF(N13&gt;=F13,"Sim","Não"))</f>
        <v/>
      </c>
      <c r="P13" s="7" t="str">
        <f aca="true">IF(A13="","",IF(N13&lt;&gt;"","Concluída",IF(B13="","",IF(B13&lt;=TODAY(),"Aguardando resultados","Programada"))))</f>
        <v/>
      </c>
      <c r="Q13" s="2"/>
      <c r="R13" s="2"/>
    </row>
    <row r="14" customFormat="false" ht="15" hidden="false" customHeight="false" outlineLevel="0" collapsed="false">
      <c r="A14" s="2"/>
      <c r="B14" s="3"/>
      <c r="C14" s="2"/>
      <c r="D14" s="2"/>
      <c r="E14" s="2"/>
      <c r="F14" s="2"/>
      <c r="G14" s="2"/>
      <c r="H14" s="4"/>
      <c r="I14" s="5" t="str">
        <f aca="false">IF(A14="","",SUMIF(Caminhões!$A$2:$A$600,A14,Caminhões!$E$2:$E$600))</f>
        <v/>
      </c>
      <c r="J14" s="5" t="str">
        <f aca="false">IF(OR(A14="",H14=""),"",I14-H14)</f>
        <v/>
      </c>
      <c r="K14" s="6" t="str">
        <f aca="false">IF(A14="","",COUNTIF(Caminhões!$A$2:$A$600,A14))</f>
        <v/>
      </c>
      <c r="L14" s="2"/>
      <c r="M14" s="4"/>
      <c r="N14" s="4"/>
      <c r="O14" s="7" t="str">
        <f aca="false">IF(OR(N14="",F14=""),"",IF(N14&gt;=F14,"Sim","Não"))</f>
        <v/>
      </c>
      <c r="P14" s="7" t="str">
        <f aca="true">IF(A14="","",IF(N14&lt;&gt;"","Concluída",IF(B14="","",IF(B14&lt;=TODAY(),"Aguardando resultados","Programada"))))</f>
        <v/>
      </c>
      <c r="Q14" s="2"/>
      <c r="R14" s="2"/>
    </row>
    <row r="15" customFormat="false" ht="15" hidden="false" customHeight="false" outlineLevel="0" collapsed="false">
      <c r="A15" s="2"/>
      <c r="B15" s="3"/>
      <c r="C15" s="2"/>
      <c r="D15" s="2"/>
      <c r="E15" s="2"/>
      <c r="F15" s="2"/>
      <c r="G15" s="2"/>
      <c r="H15" s="4"/>
      <c r="I15" s="5" t="str">
        <f aca="false">IF(A15="","",SUMIF(Caminhões!$A$2:$A$600,A15,Caminhões!$E$2:$E$600))</f>
        <v/>
      </c>
      <c r="J15" s="5" t="str">
        <f aca="false">IF(OR(A15="",H15=""),"",I15-H15)</f>
        <v/>
      </c>
      <c r="K15" s="6" t="str">
        <f aca="false">IF(A15="","",COUNTIF(Caminhões!$A$2:$A$600,A15))</f>
        <v/>
      </c>
      <c r="L15" s="2"/>
      <c r="M15" s="4"/>
      <c r="N15" s="4"/>
      <c r="O15" s="7" t="str">
        <f aca="false">IF(OR(N15="",F15=""),"",IF(N15&gt;=F15,"Sim","Não"))</f>
        <v/>
      </c>
      <c r="P15" s="7" t="str">
        <f aca="true">IF(A15="","",IF(N15&lt;&gt;"","Concluída",IF(B15="","",IF(B15&lt;=TODAY(),"Aguardando resultados","Programada"))))</f>
        <v/>
      </c>
      <c r="Q15" s="2"/>
      <c r="R15" s="2"/>
    </row>
    <row r="16" customFormat="false" ht="15" hidden="false" customHeight="false" outlineLevel="0" collapsed="false">
      <c r="A16" s="2"/>
      <c r="B16" s="3"/>
      <c r="C16" s="2"/>
      <c r="D16" s="2"/>
      <c r="E16" s="2"/>
      <c r="F16" s="2"/>
      <c r="G16" s="2"/>
      <c r="H16" s="4"/>
      <c r="I16" s="5" t="str">
        <f aca="false">IF(A16="","",SUMIF(Caminhões!$A$2:$A$600,A16,Caminhões!$E$2:$E$600))</f>
        <v/>
      </c>
      <c r="J16" s="5" t="str">
        <f aca="false">IF(OR(A16="",H16=""),"",I16-H16)</f>
        <v/>
      </c>
      <c r="K16" s="6" t="str">
        <f aca="false">IF(A16="","",COUNTIF(Caminhões!$A$2:$A$600,A16))</f>
        <v/>
      </c>
      <c r="L16" s="2"/>
      <c r="M16" s="4"/>
      <c r="N16" s="4"/>
      <c r="O16" s="7" t="str">
        <f aca="false">IF(OR(N16="",F16=""),"",IF(N16&gt;=F16,"Sim","Não"))</f>
        <v/>
      </c>
      <c r="P16" s="7" t="str">
        <f aca="true">IF(A16="","",IF(N16&lt;&gt;"","Concluída",IF(B16="","",IF(B16&lt;=TODAY(),"Aguardando resultados","Programada"))))</f>
        <v/>
      </c>
      <c r="Q16" s="2"/>
      <c r="R16" s="2"/>
    </row>
    <row r="17" customFormat="false" ht="15" hidden="false" customHeight="false" outlineLevel="0" collapsed="false">
      <c r="A17" s="2"/>
      <c r="B17" s="3"/>
      <c r="C17" s="2"/>
      <c r="D17" s="2"/>
      <c r="E17" s="2"/>
      <c r="F17" s="2"/>
      <c r="G17" s="2"/>
      <c r="H17" s="4"/>
      <c r="I17" s="5" t="str">
        <f aca="false">IF(A17="","",SUMIF(Caminhões!$A$2:$A$600,A17,Caminhões!$E$2:$E$600))</f>
        <v/>
      </c>
      <c r="J17" s="5" t="str">
        <f aca="false">IF(OR(A17="",H17=""),"",I17-H17)</f>
        <v/>
      </c>
      <c r="K17" s="6" t="str">
        <f aca="false">IF(A17="","",COUNTIF(Caminhões!$A$2:$A$600,A17))</f>
        <v/>
      </c>
      <c r="L17" s="2"/>
      <c r="M17" s="4"/>
      <c r="N17" s="4"/>
      <c r="O17" s="7" t="str">
        <f aca="false">IF(OR(N17="",F17=""),"",IF(N17&gt;=F17,"Sim","Não"))</f>
        <v/>
      </c>
      <c r="P17" s="7" t="str">
        <f aca="true">IF(A17="","",IF(N17&lt;&gt;"","Concluída",IF(B17="","",IF(B17&lt;=TODAY(),"Aguardando resultados","Programada"))))</f>
        <v/>
      </c>
      <c r="Q17" s="2"/>
      <c r="R17" s="2"/>
    </row>
    <row r="18" customFormat="false" ht="15" hidden="false" customHeight="false" outlineLevel="0" collapsed="false">
      <c r="A18" s="2"/>
      <c r="B18" s="3"/>
      <c r="C18" s="2"/>
      <c r="D18" s="2"/>
      <c r="E18" s="2"/>
      <c r="F18" s="2"/>
      <c r="G18" s="2"/>
      <c r="H18" s="4"/>
      <c r="I18" s="5" t="str">
        <f aca="false">IF(A18="","",SUMIF(Caminhões!$A$2:$A$600,A18,Caminhões!$E$2:$E$600))</f>
        <v/>
      </c>
      <c r="J18" s="5" t="str">
        <f aca="false">IF(OR(A18="",H18=""),"",I18-H18)</f>
        <v/>
      </c>
      <c r="K18" s="6" t="str">
        <f aca="false">IF(A18="","",COUNTIF(Caminhões!$A$2:$A$600,A18))</f>
        <v/>
      </c>
      <c r="L18" s="2"/>
      <c r="M18" s="4"/>
      <c r="N18" s="4"/>
      <c r="O18" s="7" t="str">
        <f aca="false">IF(OR(N18="",F18=""),"",IF(N18&gt;=F18,"Sim","Não"))</f>
        <v/>
      </c>
      <c r="P18" s="7" t="str">
        <f aca="true">IF(A18="","",IF(N18&lt;&gt;"","Concluída",IF(B18="","",IF(B18&lt;=TODAY(),"Aguardando resultados","Programada"))))</f>
        <v/>
      </c>
      <c r="Q18" s="2"/>
      <c r="R18" s="2"/>
    </row>
    <row r="19" customFormat="false" ht="15" hidden="false" customHeight="false" outlineLevel="0" collapsed="false">
      <c r="A19" s="2"/>
      <c r="B19" s="3"/>
      <c r="C19" s="2"/>
      <c r="D19" s="2"/>
      <c r="E19" s="2"/>
      <c r="F19" s="2"/>
      <c r="G19" s="2"/>
      <c r="H19" s="4"/>
      <c r="I19" s="5" t="str">
        <f aca="false">IF(A19="","",SUMIF(Caminhões!$A$2:$A$600,A19,Caminhões!$E$2:$E$600))</f>
        <v/>
      </c>
      <c r="J19" s="5" t="str">
        <f aca="false">IF(OR(A19="",H19=""),"",I19-H19)</f>
        <v/>
      </c>
      <c r="K19" s="6" t="str">
        <f aca="false">IF(A19="","",COUNTIF(Caminhões!$A$2:$A$600,A19))</f>
        <v/>
      </c>
      <c r="L19" s="2"/>
      <c r="M19" s="4"/>
      <c r="N19" s="4"/>
      <c r="O19" s="7" t="str">
        <f aca="false">IF(OR(N19="",F19=""),"",IF(N19&gt;=F19,"Sim","Não"))</f>
        <v/>
      </c>
      <c r="P19" s="7" t="str">
        <f aca="true">IF(A19="","",IF(N19&lt;&gt;"","Concluída",IF(B19="","",IF(B19&lt;=TODAY(),"Aguardando resultados","Programada"))))</f>
        <v/>
      </c>
      <c r="Q19" s="2"/>
      <c r="R19" s="2"/>
    </row>
    <row r="20" customFormat="false" ht="15" hidden="false" customHeight="false" outlineLevel="0" collapsed="false">
      <c r="A20" s="2"/>
      <c r="B20" s="3"/>
      <c r="C20" s="2"/>
      <c r="D20" s="2"/>
      <c r="E20" s="2"/>
      <c r="F20" s="2"/>
      <c r="G20" s="2"/>
      <c r="H20" s="4"/>
      <c r="I20" s="5" t="str">
        <f aca="false">IF(A20="","",SUMIF(Caminhões!$A$2:$A$600,A20,Caminhões!$E$2:$E$600))</f>
        <v/>
      </c>
      <c r="J20" s="5" t="str">
        <f aca="false">IF(OR(A20="",H20=""),"",I20-H20)</f>
        <v/>
      </c>
      <c r="K20" s="6" t="str">
        <f aca="false">IF(A20="","",COUNTIF(Caminhões!$A$2:$A$600,A20))</f>
        <v/>
      </c>
      <c r="L20" s="2"/>
      <c r="M20" s="4"/>
      <c r="N20" s="4"/>
      <c r="O20" s="7" t="str">
        <f aca="false">IF(OR(N20="",F20=""),"",IF(N20&gt;=F20,"Sim","Não"))</f>
        <v/>
      </c>
      <c r="P20" s="7" t="str">
        <f aca="true">IF(A20="","",IF(N20&lt;&gt;"","Concluída",IF(B20="","",IF(B20&lt;=TODAY(),"Aguardando resultados","Programada"))))</f>
        <v/>
      </c>
      <c r="Q20" s="2"/>
      <c r="R20" s="2"/>
    </row>
    <row r="21" customFormat="false" ht="15" hidden="false" customHeight="false" outlineLevel="0" collapsed="false">
      <c r="A21" s="2"/>
      <c r="B21" s="3"/>
      <c r="C21" s="2"/>
      <c r="D21" s="2"/>
      <c r="E21" s="2"/>
      <c r="F21" s="2"/>
      <c r="G21" s="2"/>
      <c r="H21" s="4"/>
      <c r="I21" s="5" t="str">
        <f aca="false">IF(A21="","",SUMIF(Caminhões!$A$2:$A$600,A21,Caminhões!$E$2:$E$600))</f>
        <v/>
      </c>
      <c r="J21" s="5" t="str">
        <f aca="false">IF(OR(A21="",H21=""),"",I21-H21)</f>
        <v/>
      </c>
      <c r="K21" s="6" t="str">
        <f aca="false">IF(A21="","",COUNTIF(Caminhões!$A$2:$A$600,A21))</f>
        <v/>
      </c>
      <c r="L21" s="2"/>
      <c r="M21" s="4"/>
      <c r="N21" s="4"/>
      <c r="O21" s="7" t="str">
        <f aca="false">IF(OR(N21="",F21=""),"",IF(N21&gt;=F21,"Sim","Não"))</f>
        <v/>
      </c>
      <c r="P21" s="7" t="str">
        <f aca="true">IF(A21="","",IF(N21&lt;&gt;"","Concluída",IF(B21="","",IF(B21&lt;=TODAY(),"Aguardando resultados","Programada"))))</f>
        <v/>
      </c>
      <c r="Q21" s="2"/>
      <c r="R21" s="2"/>
    </row>
    <row r="22" customFormat="false" ht="15" hidden="false" customHeight="false" outlineLevel="0" collapsed="false">
      <c r="A22" s="2"/>
      <c r="B22" s="3"/>
      <c r="C22" s="2"/>
      <c r="D22" s="2"/>
      <c r="E22" s="2"/>
      <c r="F22" s="2"/>
      <c r="G22" s="2"/>
      <c r="H22" s="4"/>
      <c r="I22" s="5" t="str">
        <f aca="false">IF(A22="","",SUMIF(Caminhões!$A$2:$A$600,A22,Caminhões!$E$2:$E$600))</f>
        <v/>
      </c>
      <c r="J22" s="5" t="str">
        <f aca="false">IF(OR(A22="",H22=""),"",I22-H22)</f>
        <v/>
      </c>
      <c r="K22" s="6" t="str">
        <f aca="false">IF(A22="","",COUNTIF(Caminhões!$A$2:$A$600,A22))</f>
        <v/>
      </c>
      <c r="L22" s="2"/>
      <c r="M22" s="4"/>
      <c r="N22" s="4"/>
      <c r="O22" s="7" t="str">
        <f aca="false">IF(OR(N22="",F22=""),"",IF(N22&gt;=F22,"Sim","Não"))</f>
        <v/>
      </c>
      <c r="P22" s="7" t="str">
        <f aca="true">IF(A22="","",IF(N22&lt;&gt;"","Concluída",IF(B22="","",IF(B22&lt;=TODAY(),"Aguardando resultados","Programada"))))</f>
        <v/>
      </c>
      <c r="Q22" s="2"/>
      <c r="R22" s="2"/>
    </row>
    <row r="23" customFormat="false" ht="15" hidden="false" customHeight="false" outlineLevel="0" collapsed="false">
      <c r="A23" s="2"/>
      <c r="B23" s="3"/>
      <c r="C23" s="2"/>
      <c r="D23" s="2"/>
      <c r="E23" s="2"/>
      <c r="F23" s="2"/>
      <c r="G23" s="2"/>
      <c r="H23" s="4"/>
      <c r="I23" s="5" t="str">
        <f aca="false">IF(A23="","",SUMIF(Caminhões!$A$2:$A$600,A23,Caminhões!$E$2:$E$600))</f>
        <v/>
      </c>
      <c r="J23" s="5" t="str">
        <f aca="false">IF(OR(A23="",H23=""),"",I23-H23)</f>
        <v/>
      </c>
      <c r="K23" s="6" t="str">
        <f aca="false">IF(A23="","",COUNTIF(Caminhões!$A$2:$A$600,A23))</f>
        <v/>
      </c>
      <c r="L23" s="2"/>
      <c r="M23" s="4"/>
      <c r="N23" s="4"/>
      <c r="O23" s="7" t="str">
        <f aca="false">IF(OR(N23="",F23=""),"",IF(N23&gt;=F23,"Sim","Não"))</f>
        <v/>
      </c>
      <c r="P23" s="7" t="str">
        <f aca="true">IF(A23="","",IF(N23&lt;&gt;"","Concluída",IF(B23="","",IF(B23&lt;=TODAY(),"Aguardando resultados","Programada"))))</f>
        <v/>
      </c>
      <c r="Q23" s="2"/>
      <c r="R23" s="2"/>
    </row>
    <row r="24" customFormat="false" ht="15" hidden="false" customHeight="false" outlineLevel="0" collapsed="false">
      <c r="A24" s="2"/>
      <c r="B24" s="3"/>
      <c r="C24" s="2"/>
      <c r="D24" s="2"/>
      <c r="E24" s="2"/>
      <c r="F24" s="2"/>
      <c r="G24" s="2"/>
      <c r="H24" s="4"/>
      <c r="I24" s="5" t="str">
        <f aca="false">IF(A24="","",SUMIF(Caminhões!$A$2:$A$600,A24,Caminhões!$E$2:$E$600))</f>
        <v/>
      </c>
      <c r="J24" s="5" t="str">
        <f aca="false">IF(OR(A24="",H24=""),"",I24-H24)</f>
        <v/>
      </c>
      <c r="K24" s="6" t="str">
        <f aca="false">IF(A24="","",COUNTIF(Caminhões!$A$2:$A$600,A24))</f>
        <v/>
      </c>
      <c r="L24" s="2"/>
      <c r="M24" s="4"/>
      <c r="N24" s="4"/>
      <c r="O24" s="7" t="str">
        <f aca="false">IF(OR(N24="",F24=""),"",IF(N24&gt;=F24,"Sim","Não"))</f>
        <v/>
      </c>
      <c r="P24" s="7" t="str">
        <f aca="true">IF(A24="","",IF(N24&lt;&gt;"","Concluída",IF(B24="","",IF(B24&lt;=TODAY(),"Aguardando resultados","Programada"))))</f>
        <v/>
      </c>
      <c r="Q24" s="2"/>
      <c r="R24" s="2"/>
    </row>
    <row r="25" customFormat="false" ht="15" hidden="false" customHeight="false" outlineLevel="0" collapsed="false">
      <c r="A25" s="2"/>
      <c r="B25" s="3"/>
      <c r="C25" s="2"/>
      <c r="D25" s="2"/>
      <c r="E25" s="2"/>
      <c r="F25" s="2"/>
      <c r="G25" s="2"/>
      <c r="H25" s="4"/>
      <c r="I25" s="5" t="str">
        <f aca="false">IF(A25="","",SUMIF(Caminhões!$A$2:$A$600,A25,Caminhões!$E$2:$E$600))</f>
        <v/>
      </c>
      <c r="J25" s="5" t="str">
        <f aca="false">IF(OR(A25="",H25=""),"",I25-H25)</f>
        <v/>
      </c>
      <c r="K25" s="6" t="str">
        <f aca="false">IF(A25="","",COUNTIF(Caminhões!$A$2:$A$600,A25))</f>
        <v/>
      </c>
      <c r="L25" s="2"/>
      <c r="M25" s="4"/>
      <c r="N25" s="4"/>
      <c r="O25" s="7" t="str">
        <f aca="false">IF(OR(N25="",F25=""),"",IF(N25&gt;=F25,"Sim","Não"))</f>
        <v/>
      </c>
      <c r="P25" s="7" t="str">
        <f aca="true">IF(A25="","",IF(N25&lt;&gt;"","Concluída",IF(B25="","",IF(B25&lt;=TODAY(),"Aguardando resultados","Programada"))))</f>
        <v/>
      </c>
      <c r="Q25" s="2"/>
      <c r="R25" s="2"/>
    </row>
    <row r="26" customFormat="false" ht="15" hidden="false" customHeight="false" outlineLevel="0" collapsed="false">
      <c r="A26" s="2"/>
      <c r="B26" s="3"/>
      <c r="C26" s="2"/>
      <c r="D26" s="2"/>
      <c r="E26" s="2"/>
      <c r="F26" s="2"/>
      <c r="G26" s="2"/>
      <c r="H26" s="4"/>
      <c r="I26" s="5" t="str">
        <f aca="false">IF(A26="","",SUMIF(Caminhões!$A$2:$A$600,A26,Caminhões!$E$2:$E$600))</f>
        <v/>
      </c>
      <c r="J26" s="5" t="str">
        <f aca="false">IF(OR(A26="",H26=""),"",I26-H26)</f>
        <v/>
      </c>
      <c r="K26" s="6" t="str">
        <f aca="false">IF(A26="","",COUNTIF(Caminhões!$A$2:$A$600,A26))</f>
        <v/>
      </c>
      <c r="L26" s="2"/>
      <c r="M26" s="4"/>
      <c r="N26" s="4"/>
      <c r="O26" s="7" t="str">
        <f aca="false">IF(OR(N26="",F26=""),"",IF(N26&gt;=F26,"Sim","Não"))</f>
        <v/>
      </c>
      <c r="P26" s="7" t="str">
        <f aca="true">IF(A26="","",IF(N26&lt;&gt;"","Concluída",IF(B26="","",IF(B26&lt;=TODAY(),"Aguardando resultados","Programada"))))</f>
        <v/>
      </c>
      <c r="Q26" s="2"/>
      <c r="R26" s="2"/>
    </row>
    <row r="27" customFormat="false" ht="15" hidden="false" customHeight="false" outlineLevel="0" collapsed="false">
      <c r="A27" s="2"/>
      <c r="B27" s="3"/>
      <c r="C27" s="2"/>
      <c r="D27" s="2"/>
      <c r="E27" s="2"/>
      <c r="F27" s="2"/>
      <c r="G27" s="2"/>
      <c r="H27" s="4"/>
      <c r="I27" s="5" t="str">
        <f aca="false">IF(A27="","",SUMIF(Caminhões!$A$2:$A$600,A27,Caminhões!$E$2:$E$600))</f>
        <v/>
      </c>
      <c r="J27" s="5" t="str">
        <f aca="false">IF(OR(A27="",H27=""),"",I27-H27)</f>
        <v/>
      </c>
      <c r="K27" s="6" t="str">
        <f aca="false">IF(A27="","",COUNTIF(Caminhões!$A$2:$A$600,A27))</f>
        <v/>
      </c>
      <c r="L27" s="2"/>
      <c r="M27" s="4"/>
      <c r="N27" s="4"/>
      <c r="O27" s="7" t="str">
        <f aca="false">IF(OR(N27="",F27=""),"",IF(N27&gt;=F27,"Sim","Não"))</f>
        <v/>
      </c>
      <c r="P27" s="7" t="str">
        <f aca="true">IF(A27="","",IF(N27&lt;&gt;"","Concluída",IF(B27="","",IF(B27&lt;=TODAY(),"Aguardando resultados","Programada"))))</f>
        <v/>
      </c>
      <c r="Q27" s="2"/>
      <c r="R27" s="2"/>
    </row>
    <row r="28" customFormat="false" ht="15" hidden="false" customHeight="false" outlineLevel="0" collapsed="false">
      <c r="A28" s="2"/>
      <c r="B28" s="3"/>
      <c r="C28" s="2"/>
      <c r="D28" s="2"/>
      <c r="E28" s="2"/>
      <c r="F28" s="2"/>
      <c r="G28" s="2"/>
      <c r="H28" s="4"/>
      <c r="I28" s="5" t="str">
        <f aca="false">IF(A28="","",SUMIF(Caminhões!$A$2:$A$600,A28,Caminhões!$E$2:$E$600))</f>
        <v/>
      </c>
      <c r="J28" s="5" t="str">
        <f aca="false">IF(OR(A28="",H28=""),"",I28-H28)</f>
        <v/>
      </c>
      <c r="K28" s="6" t="str">
        <f aca="false">IF(A28="","",COUNTIF(Caminhões!$A$2:$A$600,A28))</f>
        <v/>
      </c>
      <c r="L28" s="2"/>
      <c r="M28" s="4"/>
      <c r="N28" s="4"/>
      <c r="O28" s="7" t="str">
        <f aca="false">IF(OR(N28="",F28=""),"",IF(N28&gt;=F28,"Sim","Não"))</f>
        <v/>
      </c>
      <c r="P28" s="7" t="str">
        <f aca="true">IF(A28="","",IF(N28&lt;&gt;"","Concluída",IF(B28="","",IF(B28&lt;=TODAY(),"Aguardando resultados","Programada"))))</f>
        <v/>
      </c>
      <c r="Q28" s="2"/>
      <c r="R28" s="2"/>
    </row>
    <row r="29" customFormat="false" ht="15" hidden="false" customHeight="false" outlineLevel="0" collapsed="false">
      <c r="A29" s="2"/>
      <c r="B29" s="3"/>
      <c r="C29" s="2"/>
      <c r="D29" s="2"/>
      <c r="E29" s="2"/>
      <c r="F29" s="2"/>
      <c r="G29" s="2"/>
      <c r="H29" s="4"/>
      <c r="I29" s="5" t="str">
        <f aca="false">IF(A29="","",SUMIF(Caminhões!$A$2:$A$600,A29,Caminhões!$E$2:$E$600))</f>
        <v/>
      </c>
      <c r="J29" s="5" t="str">
        <f aca="false">IF(OR(A29="",H29=""),"",I29-H29)</f>
        <v/>
      </c>
      <c r="K29" s="6" t="str">
        <f aca="false">IF(A29="","",COUNTIF(Caminhões!$A$2:$A$600,A29))</f>
        <v/>
      </c>
      <c r="L29" s="2"/>
      <c r="M29" s="4"/>
      <c r="N29" s="4"/>
      <c r="O29" s="7" t="str">
        <f aca="false">IF(OR(N29="",F29=""),"",IF(N29&gt;=F29,"Sim","Não"))</f>
        <v/>
      </c>
      <c r="P29" s="7" t="str">
        <f aca="true">IF(A29="","",IF(N29&lt;&gt;"","Concluída",IF(B29="","",IF(B29&lt;=TODAY(),"Aguardando resultados","Programada"))))</f>
        <v/>
      </c>
      <c r="Q29" s="2"/>
      <c r="R29" s="2"/>
    </row>
    <row r="30" customFormat="false" ht="15" hidden="false" customHeight="false" outlineLevel="0" collapsed="false">
      <c r="A30" s="2"/>
      <c r="B30" s="3"/>
      <c r="C30" s="2"/>
      <c r="D30" s="2"/>
      <c r="E30" s="2"/>
      <c r="F30" s="2"/>
      <c r="G30" s="2"/>
      <c r="H30" s="4"/>
      <c r="I30" s="5" t="str">
        <f aca="false">IF(A30="","",SUMIF(Caminhões!$A$2:$A$600,A30,Caminhões!$E$2:$E$600))</f>
        <v/>
      </c>
      <c r="J30" s="5" t="str">
        <f aca="false">IF(OR(A30="",H30=""),"",I30-H30)</f>
        <v/>
      </c>
      <c r="K30" s="6" t="str">
        <f aca="false">IF(A30="","",COUNTIF(Caminhões!$A$2:$A$600,A30))</f>
        <v/>
      </c>
      <c r="L30" s="2"/>
      <c r="M30" s="4"/>
      <c r="N30" s="4"/>
      <c r="O30" s="7" t="str">
        <f aca="false">IF(OR(N30="",F30=""),"",IF(N30&gt;=F30,"Sim","Não"))</f>
        <v/>
      </c>
      <c r="P30" s="7" t="str">
        <f aca="true">IF(A30="","",IF(N30&lt;&gt;"","Concluída",IF(B30="","",IF(B30&lt;=TODAY(),"Aguardando resultados","Programada"))))</f>
        <v/>
      </c>
      <c r="Q30" s="2"/>
      <c r="R30" s="2"/>
    </row>
    <row r="31" customFormat="false" ht="15" hidden="false" customHeight="false" outlineLevel="0" collapsed="false">
      <c r="A31" s="2"/>
      <c r="B31" s="3"/>
      <c r="C31" s="2"/>
      <c r="D31" s="2"/>
      <c r="E31" s="2"/>
      <c r="F31" s="2"/>
      <c r="G31" s="2"/>
      <c r="H31" s="4"/>
      <c r="I31" s="5" t="str">
        <f aca="false">IF(A31="","",SUMIF(Caminhões!$A$2:$A$600,A31,Caminhões!$E$2:$E$600))</f>
        <v/>
      </c>
      <c r="J31" s="5" t="str">
        <f aca="false">IF(OR(A31="",H31=""),"",I31-H31)</f>
        <v/>
      </c>
      <c r="K31" s="6" t="str">
        <f aca="false">IF(A31="","",COUNTIF(Caminhões!$A$2:$A$600,A31))</f>
        <v/>
      </c>
      <c r="L31" s="2"/>
      <c r="M31" s="4"/>
      <c r="N31" s="4"/>
      <c r="O31" s="7" t="str">
        <f aca="false">IF(OR(N31="",F31=""),"",IF(N31&gt;=F31,"Sim","Não"))</f>
        <v/>
      </c>
      <c r="P31" s="7" t="str">
        <f aca="true">IF(A31="","",IF(N31&lt;&gt;"","Concluída",IF(B31="","",IF(B31&lt;=TODAY(),"Aguardando resultados","Programada"))))</f>
        <v/>
      </c>
      <c r="Q31" s="2"/>
      <c r="R31" s="2"/>
    </row>
    <row r="32" customFormat="false" ht="15" hidden="false" customHeight="false" outlineLevel="0" collapsed="false">
      <c r="A32" s="2"/>
      <c r="B32" s="3"/>
      <c r="C32" s="2"/>
      <c r="D32" s="2"/>
      <c r="E32" s="2"/>
      <c r="F32" s="2"/>
      <c r="G32" s="2"/>
      <c r="H32" s="4"/>
      <c r="I32" s="5" t="str">
        <f aca="false">IF(A32="","",SUMIF(Caminhões!$A$2:$A$600,A32,Caminhões!$E$2:$E$600))</f>
        <v/>
      </c>
      <c r="J32" s="5" t="str">
        <f aca="false">IF(OR(A32="",H32=""),"",I32-H32)</f>
        <v/>
      </c>
      <c r="K32" s="6" t="str">
        <f aca="false">IF(A32="","",COUNTIF(Caminhões!$A$2:$A$600,A32))</f>
        <v/>
      </c>
      <c r="L32" s="2"/>
      <c r="M32" s="4"/>
      <c r="N32" s="4"/>
      <c r="O32" s="7" t="str">
        <f aca="false">IF(OR(N32="",F32=""),"",IF(N32&gt;=F32,"Sim","Não"))</f>
        <v/>
      </c>
      <c r="P32" s="7" t="str">
        <f aca="true">IF(A32="","",IF(N32&lt;&gt;"","Concluída",IF(B32="","",IF(B32&lt;=TODAY(),"Aguardando resultados","Programada"))))</f>
        <v/>
      </c>
      <c r="Q32" s="2"/>
      <c r="R32" s="2"/>
    </row>
    <row r="33" customFormat="false" ht="15" hidden="false" customHeight="false" outlineLevel="0" collapsed="false">
      <c r="A33" s="2"/>
      <c r="B33" s="3"/>
      <c r="C33" s="2"/>
      <c r="D33" s="2"/>
      <c r="E33" s="2"/>
      <c r="F33" s="2"/>
      <c r="G33" s="2"/>
      <c r="H33" s="4"/>
      <c r="I33" s="5" t="str">
        <f aca="false">IF(A33="","",SUMIF(Caminhões!$A$2:$A$600,A33,Caminhões!$E$2:$E$600))</f>
        <v/>
      </c>
      <c r="J33" s="5" t="str">
        <f aca="false">IF(OR(A33="",H33=""),"",I33-H33)</f>
        <v/>
      </c>
      <c r="K33" s="6" t="str">
        <f aca="false">IF(A33="","",COUNTIF(Caminhões!$A$2:$A$600,A33))</f>
        <v/>
      </c>
      <c r="L33" s="2"/>
      <c r="M33" s="4"/>
      <c r="N33" s="4"/>
      <c r="O33" s="7" t="str">
        <f aca="false">IF(OR(N33="",F33=""),"",IF(N33&gt;=F33,"Sim","Não"))</f>
        <v/>
      </c>
      <c r="P33" s="7" t="str">
        <f aca="true">IF(A33="","",IF(N33&lt;&gt;"","Concluída",IF(B33="","",IF(B33&lt;=TODAY(),"Aguardando resultados","Programada"))))</f>
        <v/>
      </c>
      <c r="Q33" s="2"/>
      <c r="R33" s="2"/>
    </row>
    <row r="34" customFormat="false" ht="15" hidden="false" customHeight="false" outlineLevel="0" collapsed="false">
      <c r="A34" s="2"/>
      <c r="B34" s="3"/>
      <c r="C34" s="2"/>
      <c r="D34" s="2"/>
      <c r="E34" s="2"/>
      <c r="F34" s="2"/>
      <c r="G34" s="2"/>
      <c r="H34" s="4"/>
      <c r="I34" s="5" t="str">
        <f aca="false">IF(A34="","",SUMIF(Caminhões!$A$2:$A$600,A34,Caminhões!$E$2:$E$600))</f>
        <v/>
      </c>
      <c r="J34" s="5" t="str">
        <f aca="false">IF(OR(A34="",H34=""),"",I34-H34)</f>
        <v/>
      </c>
      <c r="K34" s="6" t="str">
        <f aca="false">IF(A34="","",COUNTIF(Caminhões!$A$2:$A$600,A34))</f>
        <v/>
      </c>
      <c r="L34" s="2"/>
      <c r="M34" s="4"/>
      <c r="N34" s="4"/>
      <c r="O34" s="7" t="str">
        <f aca="false">IF(OR(N34="",F34=""),"",IF(N34&gt;=F34,"Sim","Não"))</f>
        <v/>
      </c>
      <c r="P34" s="7" t="str">
        <f aca="true">IF(A34="","",IF(N34&lt;&gt;"","Concluída",IF(B34="","",IF(B34&lt;=TODAY(),"Aguardando resultados","Programada"))))</f>
        <v/>
      </c>
      <c r="Q34" s="2"/>
      <c r="R34" s="2"/>
    </row>
    <row r="35" customFormat="false" ht="15" hidden="false" customHeight="false" outlineLevel="0" collapsed="false">
      <c r="A35" s="2"/>
      <c r="B35" s="3"/>
      <c r="C35" s="2"/>
      <c r="D35" s="2"/>
      <c r="E35" s="2"/>
      <c r="F35" s="2"/>
      <c r="G35" s="2"/>
      <c r="H35" s="4"/>
      <c r="I35" s="5" t="str">
        <f aca="false">IF(A35="","",SUMIF(Caminhões!$A$2:$A$600,A35,Caminhões!$E$2:$E$600))</f>
        <v/>
      </c>
      <c r="J35" s="5" t="str">
        <f aca="false">IF(OR(A35="",H35=""),"",I35-H35)</f>
        <v/>
      </c>
      <c r="K35" s="6" t="str">
        <f aca="false">IF(A35="","",COUNTIF(Caminhões!$A$2:$A$600,A35))</f>
        <v/>
      </c>
      <c r="L35" s="2"/>
      <c r="M35" s="4"/>
      <c r="N35" s="4"/>
      <c r="O35" s="7" t="str">
        <f aca="false">IF(OR(N35="",F35=""),"",IF(N35&gt;=F35,"Sim","Não"))</f>
        <v/>
      </c>
      <c r="P35" s="7" t="str">
        <f aca="true">IF(A35="","",IF(N35&lt;&gt;"","Concluída",IF(B35="","",IF(B35&lt;=TODAY(),"Aguardando resultados","Programada"))))</f>
        <v/>
      </c>
      <c r="Q35" s="2"/>
      <c r="R35" s="2"/>
    </row>
    <row r="36" customFormat="false" ht="15" hidden="false" customHeight="false" outlineLevel="0" collapsed="false">
      <c r="A36" s="2"/>
      <c r="B36" s="3"/>
      <c r="C36" s="2"/>
      <c r="D36" s="2"/>
      <c r="E36" s="2"/>
      <c r="F36" s="2"/>
      <c r="G36" s="2"/>
      <c r="H36" s="4"/>
      <c r="I36" s="5" t="str">
        <f aca="false">IF(A36="","",SUMIF(Caminhões!$A$2:$A$600,A36,Caminhões!$E$2:$E$600))</f>
        <v/>
      </c>
      <c r="J36" s="5" t="str">
        <f aca="false">IF(OR(A36="",H36=""),"",I36-H36)</f>
        <v/>
      </c>
      <c r="K36" s="6" t="str">
        <f aca="false">IF(A36="","",COUNTIF(Caminhões!$A$2:$A$600,A36))</f>
        <v/>
      </c>
      <c r="L36" s="2"/>
      <c r="M36" s="4"/>
      <c r="N36" s="4"/>
      <c r="O36" s="7" t="str">
        <f aca="false">IF(OR(N36="",F36=""),"",IF(N36&gt;=F36,"Sim","Não"))</f>
        <v/>
      </c>
      <c r="P36" s="7" t="str">
        <f aca="true">IF(A36="","",IF(N36&lt;&gt;"","Concluída",IF(B36="","",IF(B36&lt;=TODAY(),"Aguardando resultados","Programada"))))</f>
        <v/>
      </c>
      <c r="Q36" s="2"/>
      <c r="R36" s="2"/>
    </row>
    <row r="37" customFormat="false" ht="15" hidden="false" customHeight="false" outlineLevel="0" collapsed="false">
      <c r="A37" s="2"/>
      <c r="B37" s="3"/>
      <c r="C37" s="2"/>
      <c r="D37" s="2"/>
      <c r="E37" s="2"/>
      <c r="F37" s="2"/>
      <c r="G37" s="2"/>
      <c r="H37" s="4"/>
      <c r="I37" s="5" t="str">
        <f aca="false">IF(A37="","",SUMIF(Caminhões!$A$2:$A$600,A37,Caminhões!$E$2:$E$600))</f>
        <v/>
      </c>
      <c r="J37" s="5" t="str">
        <f aca="false">IF(OR(A37="",H37=""),"",I37-H37)</f>
        <v/>
      </c>
      <c r="K37" s="6" t="str">
        <f aca="false">IF(A37="","",COUNTIF(Caminhões!$A$2:$A$600,A37))</f>
        <v/>
      </c>
      <c r="L37" s="2"/>
      <c r="M37" s="4"/>
      <c r="N37" s="4"/>
      <c r="O37" s="7" t="str">
        <f aca="false">IF(OR(N37="",F37=""),"",IF(N37&gt;=F37,"Sim","Não"))</f>
        <v/>
      </c>
      <c r="P37" s="7" t="str">
        <f aca="true">IF(A37="","",IF(N37&lt;&gt;"","Concluída",IF(B37="","",IF(B37&lt;=TODAY(),"Aguardando resultados","Programada"))))</f>
        <v/>
      </c>
      <c r="Q37" s="2"/>
      <c r="R37" s="2"/>
    </row>
    <row r="38" customFormat="false" ht="15" hidden="false" customHeight="false" outlineLevel="0" collapsed="false">
      <c r="A38" s="2"/>
      <c r="B38" s="3"/>
      <c r="C38" s="2"/>
      <c r="D38" s="2"/>
      <c r="E38" s="2"/>
      <c r="F38" s="2"/>
      <c r="G38" s="2"/>
      <c r="H38" s="4"/>
      <c r="I38" s="5" t="str">
        <f aca="false">IF(A38="","",SUMIF(Caminhões!$A$2:$A$600,A38,Caminhões!$E$2:$E$600))</f>
        <v/>
      </c>
      <c r="J38" s="5" t="str">
        <f aca="false">IF(OR(A38="",H38=""),"",I38-H38)</f>
        <v/>
      </c>
      <c r="K38" s="6" t="str">
        <f aca="false">IF(A38="","",COUNTIF(Caminhões!$A$2:$A$600,A38))</f>
        <v/>
      </c>
      <c r="L38" s="2"/>
      <c r="M38" s="4"/>
      <c r="N38" s="4"/>
      <c r="O38" s="7" t="str">
        <f aca="false">IF(OR(N38="",F38=""),"",IF(N38&gt;=F38,"Sim","Não"))</f>
        <v/>
      </c>
      <c r="P38" s="7" t="str">
        <f aca="true">IF(A38="","",IF(N38&lt;&gt;"","Concluída",IF(B38="","",IF(B38&lt;=TODAY(),"Aguardando resultados","Programada"))))</f>
        <v/>
      </c>
      <c r="Q38" s="2"/>
      <c r="R38" s="2"/>
    </row>
    <row r="39" customFormat="false" ht="15" hidden="false" customHeight="false" outlineLevel="0" collapsed="false">
      <c r="A39" s="2"/>
      <c r="B39" s="3"/>
      <c r="C39" s="2"/>
      <c r="D39" s="2"/>
      <c r="E39" s="2"/>
      <c r="F39" s="2"/>
      <c r="G39" s="2"/>
      <c r="H39" s="4"/>
      <c r="I39" s="5" t="str">
        <f aca="false">IF(A39="","",SUMIF(Caminhões!$A$2:$A$600,A39,Caminhões!$E$2:$E$600))</f>
        <v/>
      </c>
      <c r="J39" s="5" t="str">
        <f aca="false">IF(OR(A39="",H39=""),"",I39-H39)</f>
        <v/>
      </c>
      <c r="K39" s="6" t="str">
        <f aca="false">IF(A39="","",COUNTIF(Caminhões!$A$2:$A$600,A39))</f>
        <v/>
      </c>
      <c r="L39" s="2"/>
      <c r="M39" s="4"/>
      <c r="N39" s="4"/>
      <c r="O39" s="7" t="str">
        <f aca="false">IF(OR(N39="",F39=""),"",IF(N39&gt;=F39,"Sim","Não"))</f>
        <v/>
      </c>
      <c r="P39" s="7" t="str">
        <f aca="true">IF(A39="","",IF(N39&lt;&gt;"","Concluída",IF(B39="","",IF(B39&lt;=TODAY(),"Aguardando resultados","Programada"))))</f>
        <v/>
      </c>
      <c r="Q39" s="2"/>
      <c r="R39" s="2"/>
    </row>
    <row r="40" customFormat="false" ht="15" hidden="false" customHeight="false" outlineLevel="0" collapsed="false">
      <c r="A40" s="2"/>
      <c r="B40" s="3"/>
      <c r="C40" s="2"/>
      <c r="D40" s="2"/>
      <c r="E40" s="2"/>
      <c r="F40" s="2"/>
      <c r="G40" s="2"/>
      <c r="H40" s="4"/>
      <c r="I40" s="5" t="str">
        <f aca="false">IF(A40="","",SUMIF(Caminhões!$A$2:$A$600,A40,Caminhões!$E$2:$E$600))</f>
        <v/>
      </c>
      <c r="J40" s="5" t="str">
        <f aca="false">IF(OR(A40="",H40=""),"",I40-H40)</f>
        <v/>
      </c>
      <c r="K40" s="6" t="str">
        <f aca="false">IF(A40="","",COUNTIF(Caminhões!$A$2:$A$600,A40))</f>
        <v/>
      </c>
      <c r="L40" s="2"/>
      <c r="M40" s="4"/>
      <c r="N40" s="4"/>
      <c r="O40" s="7" t="str">
        <f aca="false">IF(OR(N40="",F40=""),"",IF(N40&gt;=F40,"Sim","Não"))</f>
        <v/>
      </c>
      <c r="P40" s="7" t="str">
        <f aca="true">IF(A40="","",IF(N40&lt;&gt;"","Concluída",IF(B40="","",IF(B40&lt;=TODAY(),"Aguardando resultados","Programada"))))</f>
        <v/>
      </c>
      <c r="Q40" s="2"/>
      <c r="R40" s="2"/>
    </row>
    <row r="41" customFormat="false" ht="15" hidden="false" customHeight="false" outlineLevel="0" collapsed="false">
      <c r="A41" s="2"/>
      <c r="B41" s="3"/>
      <c r="C41" s="2"/>
      <c r="D41" s="2"/>
      <c r="E41" s="2"/>
      <c r="F41" s="2"/>
      <c r="G41" s="2"/>
      <c r="H41" s="4"/>
      <c r="I41" s="5" t="str">
        <f aca="false">IF(A41="","",SUMIF(Caminhões!$A$2:$A$600,A41,Caminhões!$E$2:$E$600))</f>
        <v/>
      </c>
      <c r="J41" s="5" t="str">
        <f aca="false">IF(OR(A41="",H41=""),"",I41-H41)</f>
        <v/>
      </c>
      <c r="K41" s="6" t="str">
        <f aca="false">IF(A41="","",COUNTIF(Caminhões!$A$2:$A$600,A41))</f>
        <v/>
      </c>
      <c r="L41" s="2"/>
      <c r="M41" s="4"/>
      <c r="N41" s="4"/>
      <c r="O41" s="7" t="str">
        <f aca="false">IF(OR(N41="",F41=""),"",IF(N41&gt;=F41,"Sim","Não"))</f>
        <v/>
      </c>
      <c r="P41" s="7" t="str">
        <f aca="true">IF(A41="","",IF(N41&lt;&gt;"","Concluída",IF(B41="","",IF(B41&lt;=TODAY(),"Aguardando resultados","Programada"))))</f>
        <v/>
      </c>
      <c r="Q41" s="2"/>
      <c r="R41" s="2"/>
    </row>
    <row r="42" customFormat="false" ht="15" hidden="false" customHeight="false" outlineLevel="0" collapsed="false">
      <c r="A42" s="2"/>
      <c r="B42" s="3"/>
      <c r="C42" s="2"/>
      <c r="D42" s="2"/>
      <c r="E42" s="2"/>
      <c r="F42" s="2"/>
      <c r="G42" s="2"/>
      <c r="H42" s="4"/>
      <c r="I42" s="5" t="str">
        <f aca="false">IF(A42="","",SUMIF(Caminhões!$A$2:$A$600,A42,Caminhões!$E$2:$E$600))</f>
        <v/>
      </c>
      <c r="J42" s="5" t="str">
        <f aca="false">IF(OR(A42="",H42=""),"",I42-H42)</f>
        <v/>
      </c>
      <c r="K42" s="6" t="str">
        <f aca="false">IF(A42="","",COUNTIF(Caminhões!$A$2:$A$600,A42))</f>
        <v/>
      </c>
      <c r="L42" s="2"/>
      <c r="M42" s="4"/>
      <c r="N42" s="4"/>
      <c r="O42" s="7" t="str">
        <f aca="false">IF(OR(N42="",F42=""),"",IF(N42&gt;=F42,"Sim","Não"))</f>
        <v/>
      </c>
      <c r="P42" s="7" t="str">
        <f aca="true">IF(A42="","",IF(N42&lt;&gt;"","Concluída",IF(B42="","",IF(B42&lt;=TODAY(),"Aguardando resultados","Programada"))))</f>
        <v/>
      </c>
      <c r="Q42" s="2"/>
      <c r="R42" s="2"/>
    </row>
    <row r="43" customFormat="false" ht="15" hidden="false" customHeight="false" outlineLevel="0" collapsed="false">
      <c r="A43" s="2"/>
      <c r="B43" s="3"/>
      <c r="C43" s="2"/>
      <c r="D43" s="2"/>
      <c r="E43" s="2"/>
      <c r="F43" s="2"/>
      <c r="G43" s="2"/>
      <c r="H43" s="4"/>
      <c r="I43" s="5" t="str">
        <f aca="false">IF(A43="","",SUMIF(Caminhões!$A$2:$A$600,A43,Caminhões!$E$2:$E$600))</f>
        <v/>
      </c>
      <c r="J43" s="5" t="str">
        <f aca="false">IF(OR(A43="",H43=""),"",I43-H43)</f>
        <v/>
      </c>
      <c r="K43" s="6" t="str">
        <f aca="false">IF(A43="","",COUNTIF(Caminhões!$A$2:$A$600,A43))</f>
        <v/>
      </c>
      <c r="L43" s="2"/>
      <c r="M43" s="4"/>
      <c r="N43" s="4"/>
      <c r="O43" s="7" t="str">
        <f aca="false">IF(OR(N43="",F43=""),"",IF(N43&gt;=F43,"Sim","Não"))</f>
        <v/>
      </c>
      <c r="P43" s="7" t="str">
        <f aca="true">IF(A43="","",IF(N43&lt;&gt;"","Concluída",IF(B43="","",IF(B43&lt;=TODAY(),"Aguardando resultados","Programada"))))</f>
        <v/>
      </c>
      <c r="Q43" s="2"/>
      <c r="R43" s="2"/>
    </row>
    <row r="44" customFormat="false" ht="15" hidden="false" customHeight="false" outlineLevel="0" collapsed="false">
      <c r="A44" s="2"/>
      <c r="B44" s="3"/>
      <c r="C44" s="2"/>
      <c r="D44" s="2"/>
      <c r="E44" s="2"/>
      <c r="F44" s="2"/>
      <c r="G44" s="2"/>
      <c r="H44" s="4"/>
      <c r="I44" s="5" t="str">
        <f aca="false">IF(A44="","",SUMIF(Caminhões!$A$2:$A$600,A44,Caminhões!$E$2:$E$600))</f>
        <v/>
      </c>
      <c r="J44" s="5" t="str">
        <f aca="false">IF(OR(A44="",H44=""),"",I44-H44)</f>
        <v/>
      </c>
      <c r="K44" s="6" t="str">
        <f aca="false">IF(A44="","",COUNTIF(Caminhões!$A$2:$A$600,A44))</f>
        <v/>
      </c>
      <c r="L44" s="2"/>
      <c r="M44" s="4"/>
      <c r="N44" s="4"/>
      <c r="O44" s="7" t="str">
        <f aca="false">IF(OR(N44="",F44=""),"",IF(N44&gt;=F44,"Sim","Não"))</f>
        <v/>
      </c>
      <c r="P44" s="7" t="str">
        <f aca="true">IF(A44="","",IF(N44&lt;&gt;"","Concluída",IF(B44="","",IF(B44&lt;=TODAY(),"Aguardando resultados","Programada"))))</f>
        <v/>
      </c>
      <c r="Q44" s="2"/>
      <c r="R44" s="2"/>
    </row>
    <row r="45" customFormat="false" ht="15" hidden="false" customHeight="false" outlineLevel="0" collapsed="false">
      <c r="A45" s="2"/>
      <c r="B45" s="3"/>
      <c r="C45" s="2"/>
      <c r="D45" s="2"/>
      <c r="E45" s="2"/>
      <c r="F45" s="2"/>
      <c r="G45" s="2"/>
      <c r="H45" s="4"/>
      <c r="I45" s="5" t="str">
        <f aca="false">IF(A45="","",SUMIF(Caminhões!$A$2:$A$600,A45,Caminhões!$E$2:$E$600))</f>
        <v/>
      </c>
      <c r="J45" s="5" t="str">
        <f aca="false">IF(OR(A45="",H45=""),"",I45-H45)</f>
        <v/>
      </c>
      <c r="K45" s="6" t="str">
        <f aca="false">IF(A45="","",COUNTIF(Caminhões!$A$2:$A$600,A45))</f>
        <v/>
      </c>
      <c r="L45" s="2"/>
      <c r="M45" s="4"/>
      <c r="N45" s="4"/>
      <c r="O45" s="7" t="str">
        <f aca="false">IF(OR(N45="",F45=""),"",IF(N45&gt;=F45,"Sim","Não"))</f>
        <v/>
      </c>
      <c r="P45" s="7" t="str">
        <f aca="true">IF(A45="","",IF(N45&lt;&gt;"","Concluída",IF(B45="","",IF(B45&lt;=TODAY(),"Aguardando resultados","Programada"))))</f>
        <v/>
      </c>
      <c r="Q45" s="2"/>
      <c r="R45" s="2"/>
    </row>
    <row r="46" customFormat="false" ht="15" hidden="false" customHeight="false" outlineLevel="0" collapsed="false">
      <c r="A46" s="2"/>
      <c r="B46" s="3"/>
      <c r="C46" s="2"/>
      <c r="D46" s="2"/>
      <c r="E46" s="2"/>
      <c r="F46" s="2"/>
      <c r="G46" s="2"/>
      <c r="H46" s="4"/>
      <c r="I46" s="5" t="str">
        <f aca="false">IF(A46="","",SUMIF(Caminhões!$A$2:$A$600,A46,Caminhões!$E$2:$E$600))</f>
        <v/>
      </c>
      <c r="J46" s="5" t="str">
        <f aca="false">IF(OR(A46="",H46=""),"",I46-H46)</f>
        <v/>
      </c>
      <c r="K46" s="6" t="str">
        <f aca="false">IF(A46="","",COUNTIF(Caminhões!$A$2:$A$600,A46))</f>
        <v/>
      </c>
      <c r="L46" s="2"/>
      <c r="M46" s="4"/>
      <c r="N46" s="4"/>
      <c r="O46" s="7" t="str">
        <f aca="false">IF(OR(N46="",F46=""),"",IF(N46&gt;=F46,"Sim","Não"))</f>
        <v/>
      </c>
      <c r="P46" s="7" t="str">
        <f aca="true">IF(A46="","",IF(N46&lt;&gt;"","Concluída",IF(B46="","",IF(B46&lt;=TODAY(),"Aguardando resultados","Programada"))))</f>
        <v/>
      </c>
      <c r="Q46" s="2"/>
      <c r="R46" s="2"/>
    </row>
    <row r="47" customFormat="false" ht="15" hidden="false" customHeight="false" outlineLevel="0" collapsed="false">
      <c r="A47" s="2"/>
      <c r="B47" s="3"/>
      <c r="C47" s="2"/>
      <c r="D47" s="2"/>
      <c r="E47" s="2"/>
      <c r="F47" s="2"/>
      <c r="G47" s="2"/>
      <c r="H47" s="4"/>
      <c r="I47" s="5" t="str">
        <f aca="false">IF(A47="","",SUMIF(Caminhões!$A$2:$A$600,A47,Caminhões!$E$2:$E$600))</f>
        <v/>
      </c>
      <c r="J47" s="5" t="str">
        <f aca="false">IF(OR(A47="",H47=""),"",I47-H47)</f>
        <v/>
      </c>
      <c r="K47" s="6" t="str">
        <f aca="false">IF(A47="","",COUNTIF(Caminhões!$A$2:$A$600,A47))</f>
        <v/>
      </c>
      <c r="L47" s="2"/>
      <c r="M47" s="4"/>
      <c r="N47" s="4"/>
      <c r="O47" s="7" t="str">
        <f aca="false">IF(OR(N47="",F47=""),"",IF(N47&gt;=F47,"Sim","Não"))</f>
        <v/>
      </c>
      <c r="P47" s="7" t="str">
        <f aca="true">IF(A47="","",IF(N47&lt;&gt;"","Concluída",IF(B47="","",IF(B47&lt;=TODAY(),"Aguardando resultados","Programada"))))</f>
        <v/>
      </c>
      <c r="Q47" s="2"/>
      <c r="R47" s="2"/>
    </row>
    <row r="48" customFormat="false" ht="15" hidden="false" customHeight="false" outlineLevel="0" collapsed="false">
      <c r="A48" s="2"/>
      <c r="B48" s="3"/>
      <c r="C48" s="2"/>
      <c r="D48" s="2"/>
      <c r="E48" s="2"/>
      <c r="F48" s="2"/>
      <c r="G48" s="2"/>
      <c r="H48" s="4"/>
      <c r="I48" s="5" t="str">
        <f aca="false">IF(A48="","",SUMIF(Caminhões!$A$2:$A$600,A48,Caminhões!$E$2:$E$600))</f>
        <v/>
      </c>
      <c r="J48" s="5" t="str">
        <f aca="false">IF(OR(A48="",H48=""),"",I48-H48)</f>
        <v/>
      </c>
      <c r="K48" s="6" t="str">
        <f aca="false">IF(A48="","",COUNTIF(Caminhões!$A$2:$A$600,A48))</f>
        <v/>
      </c>
      <c r="L48" s="2"/>
      <c r="M48" s="4"/>
      <c r="N48" s="4"/>
      <c r="O48" s="7" t="str">
        <f aca="false">IF(OR(N48="",F48=""),"",IF(N48&gt;=F48,"Sim","Não"))</f>
        <v/>
      </c>
      <c r="P48" s="7" t="str">
        <f aca="true">IF(A48="","",IF(N48&lt;&gt;"","Concluída",IF(B48="","",IF(B48&lt;=TODAY(),"Aguardando resultados","Programada"))))</f>
        <v/>
      </c>
      <c r="Q48" s="2"/>
      <c r="R48" s="2"/>
    </row>
    <row r="49" customFormat="false" ht="15" hidden="false" customHeight="false" outlineLevel="0" collapsed="false">
      <c r="A49" s="2"/>
      <c r="B49" s="3"/>
      <c r="C49" s="2"/>
      <c r="D49" s="2"/>
      <c r="E49" s="2"/>
      <c r="F49" s="2"/>
      <c r="G49" s="2"/>
      <c r="H49" s="4"/>
      <c r="I49" s="5" t="str">
        <f aca="false">IF(A49="","",SUMIF(Caminhões!$A$2:$A$600,A49,Caminhões!$E$2:$E$600))</f>
        <v/>
      </c>
      <c r="J49" s="5" t="str">
        <f aca="false">IF(OR(A49="",H49=""),"",I49-H49)</f>
        <v/>
      </c>
      <c r="K49" s="6" t="str">
        <f aca="false">IF(A49="","",COUNTIF(Caminhões!$A$2:$A$600,A49))</f>
        <v/>
      </c>
      <c r="L49" s="2"/>
      <c r="M49" s="4"/>
      <c r="N49" s="4"/>
      <c r="O49" s="7" t="str">
        <f aca="false">IF(OR(N49="",F49=""),"",IF(N49&gt;=F49,"Sim","Não"))</f>
        <v/>
      </c>
      <c r="P49" s="7" t="str">
        <f aca="true">IF(A49="","",IF(N49&lt;&gt;"","Concluída",IF(B49="","",IF(B49&lt;=TODAY(),"Aguardando resultados","Programada"))))</f>
        <v/>
      </c>
      <c r="Q49" s="2"/>
      <c r="R49" s="2"/>
    </row>
    <row r="50" customFormat="false" ht="15" hidden="false" customHeight="false" outlineLevel="0" collapsed="false">
      <c r="A50" s="2"/>
      <c r="B50" s="3"/>
      <c r="C50" s="2"/>
      <c r="D50" s="2"/>
      <c r="E50" s="2"/>
      <c r="F50" s="2"/>
      <c r="G50" s="2"/>
      <c r="H50" s="4"/>
      <c r="I50" s="5" t="str">
        <f aca="false">IF(A50="","",SUMIF(Caminhões!$A$2:$A$600,A50,Caminhões!$E$2:$E$600))</f>
        <v/>
      </c>
      <c r="J50" s="5" t="str">
        <f aca="false">IF(OR(A50="",H50=""),"",I50-H50)</f>
        <v/>
      </c>
      <c r="K50" s="6" t="str">
        <f aca="false">IF(A50="","",COUNTIF(Caminhões!$A$2:$A$600,A50))</f>
        <v/>
      </c>
      <c r="L50" s="2"/>
      <c r="M50" s="4"/>
      <c r="N50" s="4"/>
      <c r="O50" s="7" t="str">
        <f aca="false">IF(OR(N50="",F50=""),"",IF(N50&gt;=F50,"Sim","Não"))</f>
        <v/>
      </c>
      <c r="P50" s="7" t="str">
        <f aca="true">IF(A50="","",IF(N50&lt;&gt;"","Concluída",IF(B50="","",IF(B50&lt;=TODAY(),"Aguardando resultados","Programada"))))</f>
        <v/>
      </c>
      <c r="Q50" s="2"/>
      <c r="R50" s="2"/>
    </row>
    <row r="51" customFormat="false" ht="15" hidden="false" customHeight="false" outlineLevel="0" collapsed="false">
      <c r="A51" s="2"/>
      <c r="B51" s="3"/>
      <c r="C51" s="2"/>
      <c r="D51" s="2"/>
      <c r="E51" s="2"/>
      <c r="F51" s="2"/>
      <c r="G51" s="2"/>
      <c r="H51" s="4"/>
      <c r="I51" s="5" t="str">
        <f aca="false">IF(A51="","",SUMIF(Caminhões!$A$2:$A$600,A51,Caminhões!$E$2:$E$600))</f>
        <v/>
      </c>
      <c r="J51" s="5" t="str">
        <f aca="false">IF(OR(A51="",H51=""),"",I51-H51)</f>
        <v/>
      </c>
      <c r="K51" s="6" t="str">
        <f aca="false">IF(A51="","",COUNTIF(Caminhões!$A$2:$A$600,A51))</f>
        <v/>
      </c>
      <c r="L51" s="2"/>
      <c r="M51" s="4"/>
      <c r="N51" s="4"/>
      <c r="O51" s="7" t="str">
        <f aca="false">IF(OR(N51="",F51=""),"",IF(N51&gt;=F51,"Sim","Não"))</f>
        <v/>
      </c>
      <c r="P51" s="7" t="str">
        <f aca="true">IF(A51="","",IF(N51&lt;&gt;"","Concluída",IF(B51="","",IF(B51&lt;=TODAY(),"Aguardando resultados","Programada"))))</f>
        <v/>
      </c>
      <c r="Q51" s="2"/>
      <c r="R51" s="2"/>
    </row>
    <row r="52" customFormat="false" ht="15" hidden="false" customHeight="false" outlineLevel="0" collapsed="false">
      <c r="A52" s="2"/>
      <c r="B52" s="3"/>
      <c r="C52" s="2"/>
      <c r="D52" s="2"/>
      <c r="E52" s="2"/>
      <c r="F52" s="2"/>
      <c r="G52" s="2"/>
      <c r="H52" s="4"/>
      <c r="I52" s="5" t="str">
        <f aca="false">IF(A52="","",SUMIF(Caminhões!$A$2:$A$600,A52,Caminhões!$E$2:$E$600))</f>
        <v/>
      </c>
      <c r="J52" s="5" t="str">
        <f aca="false">IF(OR(A52="",H52=""),"",I52-H52)</f>
        <v/>
      </c>
      <c r="K52" s="6" t="str">
        <f aca="false">IF(A52="","",COUNTIF(Caminhões!$A$2:$A$600,A52))</f>
        <v/>
      </c>
      <c r="L52" s="2"/>
      <c r="M52" s="4"/>
      <c r="N52" s="4"/>
      <c r="O52" s="7" t="str">
        <f aca="false">IF(OR(N52="",F52=""),"",IF(N52&gt;=F52,"Sim","Não"))</f>
        <v/>
      </c>
      <c r="P52" s="7" t="str">
        <f aca="true">IF(A52="","",IF(N52&lt;&gt;"","Concluída",IF(B52="","",IF(B52&lt;=TODAY(),"Aguardando resultados","Programada"))))</f>
        <v/>
      </c>
      <c r="Q52" s="2"/>
      <c r="R52" s="2"/>
    </row>
    <row r="53" customFormat="false" ht="15" hidden="false" customHeight="false" outlineLevel="0" collapsed="false">
      <c r="A53" s="2"/>
      <c r="B53" s="3"/>
      <c r="C53" s="2"/>
      <c r="D53" s="2"/>
      <c r="E53" s="2"/>
      <c r="F53" s="2"/>
      <c r="G53" s="2"/>
      <c r="H53" s="4"/>
      <c r="I53" s="5" t="str">
        <f aca="false">IF(A53="","",SUMIF(Caminhões!$A$2:$A$600,A53,Caminhões!$E$2:$E$600))</f>
        <v/>
      </c>
      <c r="J53" s="5" t="str">
        <f aca="false">IF(OR(A53="",H53=""),"",I53-H53)</f>
        <v/>
      </c>
      <c r="K53" s="6" t="str">
        <f aca="false">IF(A53="","",COUNTIF(Caminhões!$A$2:$A$600,A53))</f>
        <v/>
      </c>
      <c r="L53" s="2"/>
      <c r="M53" s="4"/>
      <c r="N53" s="4"/>
      <c r="O53" s="7" t="str">
        <f aca="false">IF(OR(N53="",F53=""),"",IF(N53&gt;=F53,"Sim","Não"))</f>
        <v/>
      </c>
      <c r="P53" s="7" t="str">
        <f aca="true">IF(A53="","",IF(N53&lt;&gt;"","Concluída",IF(B53="","",IF(B53&lt;=TODAY(),"Aguardando resultados","Programada"))))</f>
        <v/>
      </c>
      <c r="Q53" s="2"/>
      <c r="R53" s="2"/>
    </row>
    <row r="54" customFormat="false" ht="15" hidden="false" customHeight="false" outlineLevel="0" collapsed="false">
      <c r="A54" s="2"/>
      <c r="B54" s="3"/>
      <c r="C54" s="2"/>
      <c r="D54" s="2"/>
      <c r="E54" s="2"/>
      <c r="F54" s="2"/>
      <c r="G54" s="2"/>
      <c r="H54" s="4"/>
      <c r="I54" s="5" t="str">
        <f aca="false">IF(A54="","",SUMIF(Caminhões!$A$2:$A$600,A54,Caminhões!$E$2:$E$600))</f>
        <v/>
      </c>
      <c r="J54" s="5" t="str">
        <f aca="false">IF(OR(A54="",H54=""),"",I54-H54)</f>
        <v/>
      </c>
      <c r="K54" s="6" t="str">
        <f aca="false">IF(A54="","",COUNTIF(Caminhões!$A$2:$A$600,A54))</f>
        <v/>
      </c>
      <c r="L54" s="2"/>
      <c r="M54" s="4"/>
      <c r="N54" s="4"/>
      <c r="O54" s="7" t="str">
        <f aca="false">IF(OR(N54="",F54=""),"",IF(N54&gt;=F54,"Sim","Não"))</f>
        <v/>
      </c>
      <c r="P54" s="7" t="str">
        <f aca="true">IF(A54="","",IF(N54&lt;&gt;"","Concluída",IF(B54="","",IF(B54&lt;=TODAY(),"Aguardando resultados","Programada"))))</f>
        <v/>
      </c>
      <c r="Q54" s="2"/>
      <c r="R54" s="2"/>
    </row>
    <row r="55" customFormat="false" ht="15" hidden="false" customHeight="false" outlineLevel="0" collapsed="false">
      <c r="A55" s="2"/>
      <c r="B55" s="3"/>
      <c r="C55" s="2"/>
      <c r="D55" s="2"/>
      <c r="E55" s="2"/>
      <c r="F55" s="2"/>
      <c r="G55" s="2"/>
      <c r="H55" s="4"/>
      <c r="I55" s="5" t="str">
        <f aca="false">IF(A55="","",SUMIF(Caminhões!$A$2:$A$600,A55,Caminhões!$E$2:$E$600))</f>
        <v/>
      </c>
      <c r="J55" s="5" t="str">
        <f aca="false">IF(OR(A55="",H55=""),"",I55-H55)</f>
        <v/>
      </c>
      <c r="K55" s="6" t="str">
        <f aca="false">IF(A55="","",COUNTIF(Caminhões!$A$2:$A$600,A55))</f>
        <v/>
      </c>
      <c r="L55" s="2"/>
      <c r="M55" s="4"/>
      <c r="N55" s="4"/>
      <c r="O55" s="7" t="str">
        <f aca="false">IF(OR(N55="",F55=""),"",IF(N55&gt;=F55,"Sim","Não"))</f>
        <v/>
      </c>
      <c r="P55" s="7" t="str">
        <f aca="true">IF(A55="","",IF(N55&lt;&gt;"","Concluída",IF(B55="","",IF(B55&lt;=TODAY(),"Aguardando resultados","Programada"))))</f>
        <v/>
      </c>
      <c r="Q55" s="2"/>
      <c r="R55" s="2"/>
    </row>
    <row r="56" customFormat="false" ht="15" hidden="false" customHeight="false" outlineLevel="0" collapsed="false">
      <c r="A56" s="2"/>
      <c r="B56" s="3"/>
      <c r="C56" s="2"/>
      <c r="D56" s="2"/>
      <c r="E56" s="2"/>
      <c r="F56" s="2"/>
      <c r="G56" s="2"/>
      <c r="H56" s="4"/>
      <c r="I56" s="5" t="str">
        <f aca="false">IF(A56="","",SUMIF(Caminhões!$A$2:$A$600,A56,Caminhões!$E$2:$E$600))</f>
        <v/>
      </c>
      <c r="J56" s="5" t="str">
        <f aca="false">IF(OR(A56="",H56=""),"",I56-H56)</f>
        <v/>
      </c>
      <c r="K56" s="6" t="str">
        <f aca="false">IF(A56="","",COUNTIF(Caminhões!$A$2:$A$600,A56))</f>
        <v/>
      </c>
      <c r="L56" s="2"/>
      <c r="M56" s="4"/>
      <c r="N56" s="4"/>
      <c r="O56" s="7" t="str">
        <f aca="false">IF(OR(N56="",F56=""),"",IF(N56&gt;=F56,"Sim","Não"))</f>
        <v/>
      </c>
      <c r="P56" s="7" t="str">
        <f aca="true">IF(A56="","",IF(N56&lt;&gt;"","Concluída",IF(B56="","",IF(B56&lt;=TODAY(),"Aguardando resultados","Programada"))))</f>
        <v/>
      </c>
      <c r="Q56" s="2"/>
      <c r="R56" s="2"/>
    </row>
    <row r="57" customFormat="false" ht="15" hidden="false" customHeight="false" outlineLevel="0" collapsed="false">
      <c r="A57" s="2"/>
      <c r="B57" s="3"/>
      <c r="C57" s="2"/>
      <c r="D57" s="2"/>
      <c r="E57" s="2"/>
      <c r="F57" s="2"/>
      <c r="G57" s="2"/>
      <c r="H57" s="4"/>
      <c r="I57" s="5" t="str">
        <f aca="false">IF(A57="","",SUMIF(Caminhões!$A$2:$A$600,A57,Caminhões!$E$2:$E$600))</f>
        <v/>
      </c>
      <c r="J57" s="5" t="str">
        <f aca="false">IF(OR(A57="",H57=""),"",I57-H57)</f>
        <v/>
      </c>
      <c r="K57" s="6" t="str">
        <f aca="false">IF(A57="","",COUNTIF(Caminhões!$A$2:$A$600,A57))</f>
        <v/>
      </c>
      <c r="L57" s="2"/>
      <c r="M57" s="4"/>
      <c r="N57" s="4"/>
      <c r="O57" s="7" t="str">
        <f aca="false">IF(OR(N57="",F57=""),"",IF(N57&gt;=F57,"Sim","Não"))</f>
        <v/>
      </c>
      <c r="P57" s="7" t="str">
        <f aca="true">IF(A57="","",IF(N57&lt;&gt;"","Concluída",IF(B57="","",IF(B57&lt;=TODAY(),"Aguardando resultados","Programada"))))</f>
        <v/>
      </c>
      <c r="Q57" s="2"/>
      <c r="R57" s="2"/>
    </row>
    <row r="58" customFormat="false" ht="15" hidden="false" customHeight="false" outlineLevel="0" collapsed="false">
      <c r="A58" s="2"/>
      <c r="B58" s="3"/>
      <c r="C58" s="2"/>
      <c r="D58" s="2"/>
      <c r="E58" s="2"/>
      <c r="F58" s="2"/>
      <c r="G58" s="2"/>
      <c r="H58" s="4"/>
      <c r="I58" s="5" t="str">
        <f aca="false">IF(A58="","",SUMIF(Caminhões!$A$2:$A$600,A58,Caminhões!$E$2:$E$600))</f>
        <v/>
      </c>
      <c r="J58" s="5" t="str">
        <f aca="false">IF(OR(A58="",H58=""),"",I58-H58)</f>
        <v/>
      </c>
      <c r="K58" s="6" t="str">
        <f aca="false">IF(A58="","",COUNTIF(Caminhões!$A$2:$A$600,A58))</f>
        <v/>
      </c>
      <c r="L58" s="2"/>
      <c r="M58" s="4"/>
      <c r="N58" s="4"/>
      <c r="O58" s="7" t="str">
        <f aca="false">IF(OR(N58="",F58=""),"",IF(N58&gt;=F58,"Sim","Não"))</f>
        <v/>
      </c>
      <c r="P58" s="7" t="str">
        <f aca="true">IF(A58="","",IF(N58&lt;&gt;"","Concluída",IF(B58="","",IF(B58&lt;=TODAY(),"Aguardando resultados","Programada"))))</f>
        <v/>
      </c>
      <c r="Q58" s="2"/>
      <c r="R58" s="2"/>
    </row>
    <row r="59" customFormat="false" ht="15" hidden="false" customHeight="false" outlineLevel="0" collapsed="false">
      <c r="A59" s="2"/>
      <c r="B59" s="3"/>
      <c r="C59" s="2"/>
      <c r="D59" s="2"/>
      <c r="E59" s="2"/>
      <c r="F59" s="2"/>
      <c r="G59" s="2"/>
      <c r="H59" s="4"/>
      <c r="I59" s="5" t="str">
        <f aca="false">IF(A59="","",SUMIF(Caminhões!$A$2:$A$600,A59,Caminhões!$E$2:$E$600))</f>
        <v/>
      </c>
      <c r="J59" s="5" t="str">
        <f aca="false">IF(OR(A59="",H59=""),"",I59-H59)</f>
        <v/>
      </c>
      <c r="K59" s="6" t="str">
        <f aca="false">IF(A59="","",COUNTIF(Caminhões!$A$2:$A$600,A59))</f>
        <v/>
      </c>
      <c r="L59" s="2"/>
      <c r="M59" s="4"/>
      <c r="N59" s="4"/>
      <c r="O59" s="7" t="str">
        <f aca="false">IF(OR(N59="",F59=""),"",IF(N59&gt;=F59,"Sim","Não"))</f>
        <v/>
      </c>
      <c r="P59" s="7" t="str">
        <f aca="true">IF(A59="","",IF(N59&lt;&gt;"","Concluída",IF(B59="","",IF(B59&lt;=TODAY(),"Aguardando resultados","Programada"))))</f>
        <v/>
      </c>
      <c r="Q59" s="2"/>
      <c r="R59" s="2"/>
    </row>
    <row r="60" customFormat="false" ht="15" hidden="false" customHeight="false" outlineLevel="0" collapsed="false">
      <c r="A60" s="2"/>
      <c r="B60" s="3"/>
      <c r="C60" s="2"/>
      <c r="D60" s="2"/>
      <c r="E60" s="2"/>
      <c r="F60" s="2"/>
      <c r="G60" s="2"/>
      <c r="H60" s="4"/>
      <c r="I60" s="5" t="str">
        <f aca="false">IF(A60="","",SUMIF(Caminhões!$A$2:$A$600,A60,Caminhões!$E$2:$E$600))</f>
        <v/>
      </c>
      <c r="J60" s="5" t="str">
        <f aca="false">IF(OR(A60="",H60=""),"",I60-H60)</f>
        <v/>
      </c>
      <c r="K60" s="6" t="str">
        <f aca="false">IF(A60="","",COUNTIF(Caminhões!$A$2:$A$600,A60))</f>
        <v/>
      </c>
      <c r="L60" s="2"/>
      <c r="M60" s="4"/>
      <c r="N60" s="4"/>
      <c r="O60" s="7" t="str">
        <f aca="false">IF(OR(N60="",F60=""),"",IF(N60&gt;=F60,"Sim","Não"))</f>
        <v/>
      </c>
      <c r="P60" s="7" t="str">
        <f aca="true">IF(A60="","",IF(N60&lt;&gt;"","Concluída",IF(B60="","",IF(B60&lt;=TODAY(),"Aguardando resultados","Programada"))))</f>
        <v/>
      </c>
      <c r="Q60" s="2"/>
      <c r="R60" s="2"/>
    </row>
    <row r="61" customFormat="false" ht="15" hidden="false" customHeight="false" outlineLevel="0" collapsed="false">
      <c r="A61" s="2"/>
      <c r="B61" s="3"/>
      <c r="C61" s="2"/>
      <c r="D61" s="2"/>
      <c r="E61" s="2"/>
      <c r="F61" s="2"/>
      <c r="G61" s="2"/>
      <c r="H61" s="4"/>
      <c r="I61" s="5" t="str">
        <f aca="false">IF(A61="","",SUMIF(Caminhões!$A$2:$A$600,A61,Caminhões!$E$2:$E$600))</f>
        <v/>
      </c>
      <c r="J61" s="5" t="str">
        <f aca="false">IF(OR(A61="",H61=""),"",I61-H61)</f>
        <v/>
      </c>
      <c r="K61" s="6" t="str">
        <f aca="false">IF(A61="","",COUNTIF(Caminhões!$A$2:$A$600,A61))</f>
        <v/>
      </c>
      <c r="L61" s="2"/>
      <c r="M61" s="4"/>
      <c r="N61" s="4"/>
      <c r="O61" s="7" t="str">
        <f aca="false">IF(OR(N61="",F61=""),"",IF(N61&gt;=F61,"Sim","Não"))</f>
        <v/>
      </c>
      <c r="P61" s="7" t="str">
        <f aca="true">IF(A61="","",IF(N61&lt;&gt;"","Concluída",IF(B61="","",IF(B61&lt;=TODAY(),"Aguardando resultados","Programada"))))</f>
        <v/>
      </c>
      <c r="Q61" s="2"/>
      <c r="R61" s="2"/>
    </row>
    <row r="62" customFormat="false" ht="15" hidden="false" customHeight="false" outlineLevel="0" collapsed="false">
      <c r="A62" s="2"/>
      <c r="B62" s="3"/>
      <c r="C62" s="2"/>
      <c r="D62" s="2"/>
      <c r="E62" s="2"/>
      <c r="F62" s="2"/>
      <c r="G62" s="2"/>
      <c r="H62" s="4"/>
      <c r="I62" s="5" t="str">
        <f aca="false">IF(A62="","",SUMIF(Caminhões!$A$2:$A$600,A62,Caminhões!$E$2:$E$600))</f>
        <v/>
      </c>
      <c r="J62" s="5" t="str">
        <f aca="false">IF(OR(A62="",H62=""),"",I62-H62)</f>
        <v/>
      </c>
      <c r="K62" s="6" t="str">
        <f aca="false">IF(A62="","",COUNTIF(Caminhões!$A$2:$A$600,A62))</f>
        <v/>
      </c>
      <c r="L62" s="2"/>
      <c r="M62" s="4"/>
      <c r="N62" s="4"/>
      <c r="O62" s="7" t="str">
        <f aca="false">IF(OR(N62="",F62=""),"",IF(N62&gt;=F62,"Sim","Não"))</f>
        <v/>
      </c>
      <c r="P62" s="7" t="str">
        <f aca="true">IF(A62="","",IF(N62&lt;&gt;"","Concluída",IF(B62="","",IF(B62&lt;=TODAY(),"Aguardando resultados","Programada"))))</f>
        <v/>
      </c>
      <c r="Q62" s="2"/>
      <c r="R62" s="2"/>
    </row>
    <row r="63" customFormat="false" ht="15" hidden="false" customHeight="false" outlineLevel="0" collapsed="false">
      <c r="A63" s="2"/>
      <c r="B63" s="3"/>
      <c r="C63" s="2"/>
      <c r="D63" s="2"/>
      <c r="E63" s="2"/>
      <c r="F63" s="2"/>
      <c r="G63" s="2"/>
      <c r="H63" s="4"/>
      <c r="I63" s="5" t="str">
        <f aca="false">IF(A63="","",SUMIF(Caminhões!$A$2:$A$600,A63,Caminhões!$E$2:$E$600))</f>
        <v/>
      </c>
      <c r="J63" s="5" t="str">
        <f aca="false">IF(OR(A63="",H63=""),"",I63-H63)</f>
        <v/>
      </c>
      <c r="K63" s="6" t="str">
        <f aca="false">IF(A63="","",COUNTIF(Caminhões!$A$2:$A$600,A63))</f>
        <v/>
      </c>
      <c r="L63" s="2"/>
      <c r="M63" s="4"/>
      <c r="N63" s="4"/>
      <c r="O63" s="7" t="str">
        <f aca="false">IF(OR(N63="",F63=""),"",IF(N63&gt;=F63,"Sim","Não"))</f>
        <v/>
      </c>
      <c r="P63" s="7" t="str">
        <f aca="true">IF(A63="","",IF(N63&lt;&gt;"","Concluída",IF(B63="","",IF(B63&lt;=TODAY(),"Aguardando resultados","Programada"))))</f>
        <v/>
      </c>
      <c r="Q63" s="2"/>
      <c r="R63" s="2"/>
    </row>
    <row r="64" customFormat="false" ht="15" hidden="false" customHeight="false" outlineLevel="0" collapsed="false">
      <c r="A64" s="2"/>
      <c r="B64" s="3"/>
      <c r="C64" s="2"/>
      <c r="D64" s="2"/>
      <c r="E64" s="2"/>
      <c r="F64" s="2"/>
      <c r="G64" s="2"/>
      <c r="H64" s="4"/>
      <c r="I64" s="5" t="str">
        <f aca="false">IF(A64="","",SUMIF(Caminhões!$A$2:$A$600,A64,Caminhões!$E$2:$E$600))</f>
        <v/>
      </c>
      <c r="J64" s="5" t="str">
        <f aca="false">IF(OR(A64="",H64=""),"",I64-H64)</f>
        <v/>
      </c>
      <c r="K64" s="6" t="str">
        <f aca="false">IF(A64="","",COUNTIF(Caminhões!$A$2:$A$600,A64))</f>
        <v/>
      </c>
      <c r="L64" s="2"/>
      <c r="M64" s="4"/>
      <c r="N64" s="4"/>
      <c r="O64" s="7" t="str">
        <f aca="false">IF(OR(N64="",F64=""),"",IF(N64&gt;=F64,"Sim","Não"))</f>
        <v/>
      </c>
      <c r="P64" s="7" t="str">
        <f aca="true">IF(A64="","",IF(N64&lt;&gt;"","Concluída",IF(B64="","",IF(B64&lt;=TODAY(),"Aguardando resultados","Programada"))))</f>
        <v/>
      </c>
      <c r="Q64" s="2"/>
      <c r="R64" s="2"/>
    </row>
    <row r="65" customFormat="false" ht="15" hidden="false" customHeight="false" outlineLevel="0" collapsed="false">
      <c r="A65" s="2"/>
      <c r="B65" s="3"/>
      <c r="C65" s="2"/>
      <c r="D65" s="2"/>
      <c r="E65" s="2"/>
      <c r="F65" s="2"/>
      <c r="G65" s="2"/>
      <c r="H65" s="4"/>
      <c r="I65" s="5" t="str">
        <f aca="false">IF(A65="","",SUMIF(Caminhões!$A$2:$A$600,A65,Caminhões!$E$2:$E$600))</f>
        <v/>
      </c>
      <c r="J65" s="5" t="str">
        <f aca="false">IF(OR(A65="",H65=""),"",I65-H65)</f>
        <v/>
      </c>
      <c r="K65" s="6" t="str">
        <f aca="false">IF(A65="","",COUNTIF(Caminhões!$A$2:$A$600,A65))</f>
        <v/>
      </c>
      <c r="L65" s="2"/>
      <c r="M65" s="4"/>
      <c r="N65" s="4"/>
      <c r="O65" s="7" t="str">
        <f aca="false">IF(OR(N65="",F65=""),"",IF(N65&gt;=F65,"Sim","Não"))</f>
        <v/>
      </c>
      <c r="P65" s="7" t="str">
        <f aca="true">IF(A65="","",IF(N65&lt;&gt;"","Concluída",IF(B65="","",IF(B65&lt;=TODAY(),"Aguardando resultados","Programada"))))</f>
        <v/>
      </c>
      <c r="Q65" s="2"/>
      <c r="R65" s="2"/>
    </row>
    <row r="66" customFormat="false" ht="15" hidden="false" customHeight="false" outlineLevel="0" collapsed="false">
      <c r="A66" s="2"/>
      <c r="B66" s="3"/>
      <c r="C66" s="2"/>
      <c r="D66" s="2"/>
      <c r="E66" s="2"/>
      <c r="F66" s="2"/>
      <c r="G66" s="2"/>
      <c r="H66" s="4"/>
      <c r="I66" s="5" t="str">
        <f aca="false">IF(A66="","",SUMIF(Caminhões!$A$2:$A$600,A66,Caminhões!$E$2:$E$600))</f>
        <v/>
      </c>
      <c r="J66" s="5" t="str">
        <f aca="false">IF(OR(A66="",H66=""),"",I66-H66)</f>
        <v/>
      </c>
      <c r="K66" s="6" t="str">
        <f aca="false">IF(A66="","",COUNTIF(Caminhões!$A$2:$A$600,A66))</f>
        <v/>
      </c>
      <c r="L66" s="2"/>
      <c r="M66" s="4"/>
      <c r="N66" s="4"/>
      <c r="O66" s="7" t="str">
        <f aca="false">IF(OR(N66="",F66=""),"",IF(N66&gt;=F66,"Sim","Não"))</f>
        <v/>
      </c>
      <c r="P66" s="7" t="str">
        <f aca="true">IF(A66="","",IF(N66&lt;&gt;"","Concluída",IF(B66="","",IF(B66&lt;=TODAY(),"Aguardando resultados","Programada"))))</f>
        <v/>
      </c>
      <c r="Q66" s="2"/>
      <c r="R66" s="2"/>
    </row>
    <row r="67" customFormat="false" ht="15" hidden="false" customHeight="false" outlineLevel="0" collapsed="false">
      <c r="A67" s="2"/>
      <c r="B67" s="3"/>
      <c r="C67" s="2"/>
      <c r="D67" s="2"/>
      <c r="E67" s="2"/>
      <c r="F67" s="2"/>
      <c r="G67" s="2"/>
      <c r="H67" s="4"/>
      <c r="I67" s="5" t="str">
        <f aca="false">IF(A67="","",SUMIF(Caminhões!$A$2:$A$600,A67,Caminhões!$E$2:$E$600))</f>
        <v/>
      </c>
      <c r="J67" s="5" t="str">
        <f aca="false">IF(OR(A67="",H67=""),"",I67-H67)</f>
        <v/>
      </c>
      <c r="K67" s="6" t="str">
        <f aca="false">IF(A67="","",COUNTIF(Caminhões!$A$2:$A$600,A67))</f>
        <v/>
      </c>
      <c r="L67" s="2"/>
      <c r="M67" s="4"/>
      <c r="N67" s="4"/>
      <c r="O67" s="7" t="str">
        <f aca="false">IF(OR(N67="",F67=""),"",IF(N67&gt;=F67,"Sim","Não"))</f>
        <v/>
      </c>
      <c r="P67" s="7" t="str">
        <f aca="true">IF(A67="","",IF(N67&lt;&gt;"","Concluída",IF(B67="","",IF(B67&lt;=TODAY(),"Aguardando resultados","Programada"))))</f>
        <v/>
      </c>
      <c r="Q67" s="2"/>
      <c r="R67" s="2"/>
    </row>
    <row r="68" customFormat="false" ht="15" hidden="false" customHeight="false" outlineLevel="0" collapsed="false">
      <c r="A68" s="2"/>
      <c r="B68" s="3"/>
      <c r="C68" s="2"/>
      <c r="D68" s="2"/>
      <c r="E68" s="2"/>
      <c r="F68" s="2"/>
      <c r="G68" s="2"/>
      <c r="H68" s="4"/>
      <c r="I68" s="5" t="str">
        <f aca="false">IF(A68="","",SUMIF(Caminhões!$A$2:$A$600,A68,Caminhões!$E$2:$E$600))</f>
        <v/>
      </c>
      <c r="J68" s="5" t="str">
        <f aca="false">IF(OR(A68="",H68=""),"",I68-H68)</f>
        <v/>
      </c>
      <c r="K68" s="6" t="str">
        <f aca="false">IF(A68="","",COUNTIF(Caminhões!$A$2:$A$600,A68))</f>
        <v/>
      </c>
      <c r="L68" s="2"/>
      <c r="M68" s="4"/>
      <c r="N68" s="4"/>
      <c r="O68" s="7" t="str">
        <f aca="false">IF(OR(N68="",F68=""),"",IF(N68&gt;=F68,"Sim","Não"))</f>
        <v/>
      </c>
      <c r="P68" s="7" t="str">
        <f aca="true">IF(A68="","",IF(N68&lt;&gt;"","Concluída",IF(B68="","",IF(B68&lt;=TODAY(),"Aguardando resultados","Programada"))))</f>
        <v/>
      </c>
      <c r="Q68" s="2"/>
      <c r="R68" s="2"/>
    </row>
    <row r="69" customFormat="false" ht="15" hidden="false" customHeight="false" outlineLevel="0" collapsed="false">
      <c r="A69" s="2"/>
      <c r="B69" s="3"/>
      <c r="C69" s="2"/>
      <c r="D69" s="2"/>
      <c r="E69" s="2"/>
      <c r="F69" s="2"/>
      <c r="G69" s="2"/>
      <c r="H69" s="4"/>
      <c r="I69" s="5" t="str">
        <f aca="false">IF(A69="","",SUMIF(Caminhões!$A$2:$A$600,A69,Caminhões!$E$2:$E$600))</f>
        <v/>
      </c>
      <c r="J69" s="5" t="str">
        <f aca="false">IF(OR(A69="",H69=""),"",I69-H69)</f>
        <v/>
      </c>
      <c r="K69" s="6" t="str">
        <f aca="false">IF(A69="","",COUNTIF(Caminhões!$A$2:$A$600,A69))</f>
        <v/>
      </c>
      <c r="L69" s="2"/>
      <c r="M69" s="4"/>
      <c r="N69" s="4"/>
      <c r="O69" s="7" t="str">
        <f aca="false">IF(OR(N69="",F69=""),"",IF(N69&gt;=F69,"Sim","Não"))</f>
        <v/>
      </c>
      <c r="P69" s="7" t="str">
        <f aca="true">IF(A69="","",IF(N69&lt;&gt;"","Concluída",IF(B69="","",IF(B69&lt;=TODAY(),"Aguardando resultados","Programada"))))</f>
        <v/>
      </c>
      <c r="Q69" s="2"/>
      <c r="R69" s="2"/>
    </row>
    <row r="70" customFormat="false" ht="15" hidden="false" customHeight="false" outlineLevel="0" collapsed="false">
      <c r="A70" s="2"/>
      <c r="B70" s="3"/>
      <c r="C70" s="2"/>
      <c r="D70" s="2"/>
      <c r="E70" s="2"/>
      <c r="F70" s="2"/>
      <c r="G70" s="2"/>
      <c r="H70" s="4"/>
      <c r="I70" s="5" t="str">
        <f aca="false">IF(A70="","",SUMIF(Caminhões!$A$2:$A$600,A70,Caminhões!$E$2:$E$600))</f>
        <v/>
      </c>
      <c r="J70" s="5" t="str">
        <f aca="false">IF(OR(A70="",H70=""),"",I70-H70)</f>
        <v/>
      </c>
      <c r="K70" s="6" t="str">
        <f aca="false">IF(A70="","",COUNTIF(Caminhões!$A$2:$A$600,A70))</f>
        <v/>
      </c>
      <c r="L70" s="2"/>
      <c r="M70" s="4"/>
      <c r="N70" s="4"/>
      <c r="O70" s="7" t="str">
        <f aca="false">IF(OR(N70="",F70=""),"",IF(N70&gt;=F70,"Sim","Não"))</f>
        <v/>
      </c>
      <c r="P70" s="7" t="str">
        <f aca="true">IF(A70="","",IF(N70&lt;&gt;"","Concluída",IF(B70="","",IF(B70&lt;=TODAY(),"Aguardando resultados","Programada"))))</f>
        <v/>
      </c>
      <c r="Q70" s="2"/>
      <c r="R70" s="2"/>
    </row>
    <row r="71" customFormat="false" ht="15" hidden="false" customHeight="false" outlineLevel="0" collapsed="false">
      <c r="A71" s="2"/>
      <c r="B71" s="3"/>
      <c r="C71" s="2"/>
      <c r="D71" s="2"/>
      <c r="E71" s="2"/>
      <c r="F71" s="2"/>
      <c r="G71" s="2"/>
      <c r="H71" s="4"/>
      <c r="I71" s="5" t="str">
        <f aca="false">IF(A71="","",SUMIF(Caminhões!$A$2:$A$600,A71,Caminhões!$E$2:$E$600))</f>
        <v/>
      </c>
      <c r="J71" s="5" t="str">
        <f aca="false">IF(OR(A71="",H71=""),"",I71-H71)</f>
        <v/>
      </c>
      <c r="K71" s="6" t="str">
        <f aca="false">IF(A71="","",COUNTIF(Caminhões!$A$2:$A$600,A71))</f>
        <v/>
      </c>
      <c r="L71" s="2"/>
      <c r="M71" s="4"/>
      <c r="N71" s="4"/>
      <c r="O71" s="7" t="str">
        <f aca="false">IF(OR(N71="",F71=""),"",IF(N71&gt;=F71,"Sim","Não"))</f>
        <v/>
      </c>
      <c r="P71" s="7" t="str">
        <f aca="true">IF(A71="","",IF(N71&lt;&gt;"","Concluída",IF(B71="","",IF(B71&lt;=TODAY(),"Aguardando resultados","Programada"))))</f>
        <v/>
      </c>
      <c r="Q71" s="2"/>
      <c r="R71" s="2"/>
    </row>
    <row r="72" customFormat="false" ht="15" hidden="false" customHeight="false" outlineLevel="0" collapsed="false">
      <c r="A72" s="2"/>
      <c r="B72" s="3"/>
      <c r="C72" s="2"/>
      <c r="D72" s="2"/>
      <c r="E72" s="2"/>
      <c r="F72" s="2"/>
      <c r="G72" s="2"/>
      <c r="H72" s="4"/>
      <c r="I72" s="5" t="str">
        <f aca="false">IF(A72="","",SUMIF(Caminhões!$A$2:$A$600,A72,Caminhões!$E$2:$E$600))</f>
        <v/>
      </c>
      <c r="J72" s="5" t="str">
        <f aca="false">IF(OR(A72="",H72=""),"",I72-H72)</f>
        <v/>
      </c>
      <c r="K72" s="6" t="str">
        <f aca="false">IF(A72="","",COUNTIF(Caminhões!$A$2:$A$600,A72))</f>
        <v/>
      </c>
      <c r="L72" s="2"/>
      <c r="M72" s="4"/>
      <c r="N72" s="4"/>
      <c r="O72" s="7" t="str">
        <f aca="false">IF(OR(N72="",F72=""),"",IF(N72&gt;=F72,"Sim","Não"))</f>
        <v/>
      </c>
      <c r="P72" s="7" t="str">
        <f aca="true">IF(A72="","",IF(N72&lt;&gt;"","Concluída",IF(B72="","",IF(B72&lt;=TODAY(),"Aguardando resultados","Programada"))))</f>
        <v/>
      </c>
      <c r="Q72" s="2"/>
      <c r="R72" s="2"/>
    </row>
    <row r="73" customFormat="false" ht="15" hidden="false" customHeight="false" outlineLevel="0" collapsed="false">
      <c r="A73" s="2"/>
      <c r="B73" s="3"/>
      <c r="C73" s="2"/>
      <c r="D73" s="2"/>
      <c r="E73" s="2"/>
      <c r="F73" s="2"/>
      <c r="G73" s="2"/>
      <c r="H73" s="4"/>
      <c r="I73" s="5" t="str">
        <f aca="false">IF(A73="","",SUMIF(Caminhões!$A$2:$A$600,A73,Caminhões!$E$2:$E$600))</f>
        <v/>
      </c>
      <c r="J73" s="5" t="str">
        <f aca="false">IF(OR(A73="",H73=""),"",I73-H73)</f>
        <v/>
      </c>
      <c r="K73" s="6" t="str">
        <f aca="false">IF(A73="","",COUNTIF(Caminhões!$A$2:$A$600,A73))</f>
        <v/>
      </c>
      <c r="L73" s="2"/>
      <c r="M73" s="4"/>
      <c r="N73" s="4"/>
      <c r="O73" s="7" t="str">
        <f aca="false">IF(OR(N73="",F73=""),"",IF(N73&gt;=F73,"Sim","Não"))</f>
        <v/>
      </c>
      <c r="P73" s="7" t="str">
        <f aca="true">IF(A73="","",IF(N73&lt;&gt;"","Concluída",IF(B73="","",IF(B73&lt;=TODAY(),"Aguardando resultados","Programada"))))</f>
        <v/>
      </c>
      <c r="Q73" s="2"/>
      <c r="R73" s="2"/>
    </row>
    <row r="74" customFormat="false" ht="15" hidden="false" customHeight="false" outlineLevel="0" collapsed="false">
      <c r="A74" s="2"/>
      <c r="B74" s="3"/>
      <c r="C74" s="2"/>
      <c r="D74" s="2"/>
      <c r="E74" s="2"/>
      <c r="F74" s="2"/>
      <c r="G74" s="2"/>
      <c r="H74" s="4"/>
      <c r="I74" s="5" t="str">
        <f aca="false">IF(A74="","",SUMIF(Caminhões!$A$2:$A$600,A74,Caminhões!$E$2:$E$600))</f>
        <v/>
      </c>
      <c r="J74" s="5" t="str">
        <f aca="false">IF(OR(A74="",H74=""),"",I74-H74)</f>
        <v/>
      </c>
      <c r="K74" s="6" t="str">
        <f aca="false">IF(A74="","",COUNTIF(Caminhões!$A$2:$A$600,A74))</f>
        <v/>
      </c>
      <c r="L74" s="2"/>
      <c r="M74" s="4"/>
      <c r="N74" s="4"/>
      <c r="O74" s="7" t="str">
        <f aca="false">IF(OR(N74="",F74=""),"",IF(N74&gt;=F74,"Sim","Não"))</f>
        <v/>
      </c>
      <c r="P74" s="7" t="str">
        <f aca="true">IF(A74="","",IF(N74&lt;&gt;"","Concluída",IF(B74="","",IF(B74&lt;=TODAY(),"Aguardando resultados","Programada"))))</f>
        <v/>
      </c>
      <c r="Q74" s="2"/>
      <c r="R74" s="2"/>
    </row>
    <row r="75" customFormat="false" ht="15" hidden="false" customHeight="false" outlineLevel="0" collapsed="false">
      <c r="A75" s="2"/>
      <c r="B75" s="3"/>
      <c r="C75" s="2"/>
      <c r="D75" s="2"/>
      <c r="E75" s="2"/>
      <c r="F75" s="2"/>
      <c r="G75" s="2"/>
      <c r="H75" s="4"/>
      <c r="I75" s="5" t="str">
        <f aca="false">IF(A75="","",SUMIF(Caminhões!$A$2:$A$600,A75,Caminhões!$E$2:$E$600))</f>
        <v/>
      </c>
      <c r="J75" s="5" t="str">
        <f aca="false">IF(OR(A75="",H75=""),"",I75-H75)</f>
        <v/>
      </c>
      <c r="K75" s="6" t="str">
        <f aca="false">IF(A75="","",COUNTIF(Caminhões!$A$2:$A$600,A75))</f>
        <v/>
      </c>
      <c r="L75" s="2"/>
      <c r="M75" s="4"/>
      <c r="N75" s="4"/>
      <c r="O75" s="7" t="str">
        <f aca="false">IF(OR(N75="",F75=""),"",IF(N75&gt;=F75,"Sim","Não"))</f>
        <v/>
      </c>
      <c r="P75" s="7" t="str">
        <f aca="true">IF(A75="","",IF(N75&lt;&gt;"","Concluída",IF(B75="","",IF(B75&lt;=TODAY(),"Aguardando resultados","Programada"))))</f>
        <v/>
      </c>
      <c r="Q75" s="2"/>
      <c r="R75" s="2"/>
    </row>
    <row r="76" customFormat="false" ht="15" hidden="false" customHeight="false" outlineLevel="0" collapsed="false">
      <c r="A76" s="2"/>
      <c r="B76" s="3"/>
      <c r="C76" s="2"/>
      <c r="D76" s="2"/>
      <c r="E76" s="2"/>
      <c r="F76" s="2"/>
      <c r="G76" s="2"/>
      <c r="H76" s="4"/>
      <c r="I76" s="5" t="str">
        <f aca="false">IF(A76="","",SUMIF(Caminhões!$A$2:$A$600,A76,Caminhões!$E$2:$E$600))</f>
        <v/>
      </c>
      <c r="J76" s="5" t="str">
        <f aca="false">IF(OR(A76="",H76=""),"",I76-H76)</f>
        <v/>
      </c>
      <c r="K76" s="6" t="str">
        <f aca="false">IF(A76="","",COUNTIF(Caminhões!$A$2:$A$600,A76))</f>
        <v/>
      </c>
      <c r="L76" s="2"/>
      <c r="M76" s="4"/>
      <c r="N76" s="4"/>
      <c r="O76" s="7" t="str">
        <f aca="false">IF(OR(N76="",F76=""),"",IF(N76&gt;=F76,"Sim","Não"))</f>
        <v/>
      </c>
      <c r="P76" s="7" t="str">
        <f aca="true">IF(A76="","",IF(N76&lt;&gt;"","Concluída",IF(B76="","",IF(B76&lt;=TODAY(),"Aguardando resultados","Programada"))))</f>
        <v/>
      </c>
      <c r="Q76" s="2"/>
      <c r="R76" s="2"/>
    </row>
    <row r="77" customFormat="false" ht="15" hidden="false" customHeight="false" outlineLevel="0" collapsed="false">
      <c r="A77" s="2"/>
      <c r="B77" s="3"/>
      <c r="C77" s="2"/>
      <c r="D77" s="2"/>
      <c r="E77" s="2"/>
      <c r="F77" s="2"/>
      <c r="G77" s="2"/>
      <c r="H77" s="4"/>
      <c r="I77" s="5" t="str">
        <f aca="false">IF(A77="","",SUMIF(Caminhões!$A$2:$A$600,A77,Caminhões!$E$2:$E$600))</f>
        <v/>
      </c>
      <c r="J77" s="5" t="str">
        <f aca="false">IF(OR(A77="",H77=""),"",I77-H77)</f>
        <v/>
      </c>
      <c r="K77" s="6" t="str">
        <f aca="false">IF(A77="","",COUNTIF(Caminhões!$A$2:$A$600,A77))</f>
        <v/>
      </c>
      <c r="L77" s="2"/>
      <c r="M77" s="4"/>
      <c r="N77" s="4"/>
      <c r="O77" s="7" t="str">
        <f aca="false">IF(OR(N77="",F77=""),"",IF(N77&gt;=F77,"Sim","Não"))</f>
        <v/>
      </c>
      <c r="P77" s="7" t="str">
        <f aca="true">IF(A77="","",IF(N77&lt;&gt;"","Concluída",IF(B77="","",IF(B77&lt;=TODAY(),"Aguardando resultados","Programada"))))</f>
        <v/>
      </c>
      <c r="Q77" s="2"/>
      <c r="R77" s="2"/>
    </row>
    <row r="78" customFormat="false" ht="15" hidden="false" customHeight="false" outlineLevel="0" collapsed="false">
      <c r="A78" s="2"/>
      <c r="B78" s="3"/>
      <c r="C78" s="2"/>
      <c r="D78" s="2"/>
      <c r="E78" s="2"/>
      <c r="F78" s="2"/>
      <c r="G78" s="2"/>
      <c r="H78" s="4"/>
      <c r="I78" s="5" t="str">
        <f aca="false">IF(A78="","",SUMIF(Caminhões!$A$2:$A$600,A78,Caminhões!$E$2:$E$600))</f>
        <v/>
      </c>
      <c r="J78" s="5" t="str">
        <f aca="false">IF(OR(A78="",H78=""),"",I78-H78)</f>
        <v/>
      </c>
      <c r="K78" s="6" t="str">
        <f aca="false">IF(A78="","",COUNTIF(Caminhões!$A$2:$A$600,A78))</f>
        <v/>
      </c>
      <c r="L78" s="2"/>
      <c r="M78" s="4"/>
      <c r="N78" s="4"/>
      <c r="O78" s="7" t="str">
        <f aca="false">IF(OR(N78="",F78=""),"",IF(N78&gt;=F78,"Sim","Não"))</f>
        <v/>
      </c>
      <c r="P78" s="7" t="str">
        <f aca="true">IF(A78="","",IF(N78&lt;&gt;"","Concluída",IF(B78="","",IF(B78&lt;=TODAY(),"Aguardando resultados","Programada"))))</f>
        <v/>
      </c>
      <c r="Q78" s="2"/>
      <c r="R78" s="2"/>
    </row>
    <row r="79" customFormat="false" ht="15" hidden="false" customHeight="false" outlineLevel="0" collapsed="false">
      <c r="A79" s="2"/>
      <c r="B79" s="3"/>
      <c r="C79" s="2"/>
      <c r="D79" s="2"/>
      <c r="E79" s="2"/>
      <c r="F79" s="2"/>
      <c r="G79" s="2"/>
      <c r="H79" s="4"/>
      <c r="I79" s="5" t="str">
        <f aca="false">IF(A79="","",SUMIF(Caminhões!$A$2:$A$600,A79,Caminhões!$E$2:$E$600))</f>
        <v/>
      </c>
      <c r="J79" s="5" t="str">
        <f aca="false">IF(OR(A79="",H79=""),"",I79-H79)</f>
        <v/>
      </c>
      <c r="K79" s="6" t="str">
        <f aca="false">IF(A79="","",COUNTIF(Caminhões!$A$2:$A$600,A79))</f>
        <v/>
      </c>
      <c r="L79" s="2"/>
      <c r="M79" s="4"/>
      <c r="N79" s="4"/>
      <c r="O79" s="7" t="str">
        <f aca="false">IF(OR(N79="",F79=""),"",IF(N79&gt;=F79,"Sim","Não"))</f>
        <v/>
      </c>
      <c r="P79" s="7" t="str">
        <f aca="true">IF(A79="","",IF(N79&lt;&gt;"","Concluída",IF(B79="","",IF(B79&lt;=TODAY(),"Aguardando resultados","Programada"))))</f>
        <v/>
      </c>
      <c r="Q79" s="2"/>
      <c r="R79" s="2"/>
    </row>
    <row r="80" customFormat="false" ht="15" hidden="false" customHeight="false" outlineLevel="0" collapsed="false">
      <c r="A80" s="2"/>
      <c r="B80" s="3"/>
      <c r="C80" s="2"/>
      <c r="D80" s="2"/>
      <c r="E80" s="2"/>
      <c r="F80" s="2"/>
      <c r="G80" s="2"/>
      <c r="H80" s="4"/>
      <c r="I80" s="5" t="str">
        <f aca="false">IF(A80="","",SUMIF(Caminhões!$A$2:$A$600,A80,Caminhões!$E$2:$E$600))</f>
        <v/>
      </c>
      <c r="J80" s="5" t="str">
        <f aca="false">IF(OR(A80="",H80=""),"",I80-H80)</f>
        <v/>
      </c>
      <c r="K80" s="6" t="str">
        <f aca="false">IF(A80="","",COUNTIF(Caminhões!$A$2:$A$600,A80))</f>
        <v/>
      </c>
      <c r="L80" s="2"/>
      <c r="M80" s="4"/>
      <c r="N80" s="4"/>
      <c r="O80" s="7" t="str">
        <f aca="false">IF(OR(N80="",F80=""),"",IF(N80&gt;=F80,"Sim","Não"))</f>
        <v/>
      </c>
      <c r="P80" s="7" t="str">
        <f aca="true">IF(A80="","",IF(N80&lt;&gt;"","Concluída",IF(B80="","",IF(B80&lt;=TODAY(),"Aguardando resultados","Programada"))))</f>
        <v/>
      </c>
      <c r="Q80" s="2"/>
      <c r="R80" s="2"/>
    </row>
    <row r="81" customFormat="false" ht="15" hidden="false" customHeight="false" outlineLevel="0" collapsed="false">
      <c r="A81" s="2"/>
      <c r="B81" s="3"/>
      <c r="C81" s="2"/>
      <c r="D81" s="2"/>
      <c r="E81" s="2"/>
      <c r="F81" s="2"/>
      <c r="G81" s="2"/>
      <c r="H81" s="4"/>
      <c r="I81" s="5" t="str">
        <f aca="false">IF(A81="","",SUMIF(Caminhões!$A$2:$A$600,A81,Caminhões!$E$2:$E$600))</f>
        <v/>
      </c>
      <c r="J81" s="5" t="str">
        <f aca="false">IF(OR(A81="",H81=""),"",I81-H81)</f>
        <v/>
      </c>
      <c r="K81" s="6" t="str">
        <f aca="false">IF(A81="","",COUNTIF(Caminhões!$A$2:$A$600,A81))</f>
        <v/>
      </c>
      <c r="L81" s="2"/>
      <c r="M81" s="4"/>
      <c r="N81" s="4"/>
      <c r="O81" s="7" t="str">
        <f aca="false">IF(OR(N81="",F81=""),"",IF(N81&gt;=F81,"Sim","Não"))</f>
        <v/>
      </c>
      <c r="P81" s="7" t="str">
        <f aca="true">IF(A81="","",IF(N81&lt;&gt;"","Concluída",IF(B81="","",IF(B81&lt;=TODAY(),"Aguardando resultados","Programada"))))</f>
        <v/>
      </c>
      <c r="Q81" s="2"/>
      <c r="R81" s="2"/>
    </row>
    <row r="82" customFormat="false" ht="15" hidden="false" customHeight="false" outlineLevel="0" collapsed="false">
      <c r="A82" s="2"/>
      <c r="B82" s="3"/>
      <c r="C82" s="2"/>
      <c r="D82" s="2"/>
      <c r="E82" s="2"/>
      <c r="F82" s="2"/>
      <c r="G82" s="2"/>
      <c r="H82" s="4"/>
      <c r="I82" s="5" t="str">
        <f aca="false">IF(A82="","",SUMIF(Caminhões!$A$2:$A$600,A82,Caminhões!$E$2:$E$600))</f>
        <v/>
      </c>
      <c r="J82" s="5" t="str">
        <f aca="false">IF(OR(A82="",H82=""),"",I82-H82)</f>
        <v/>
      </c>
      <c r="K82" s="6" t="str">
        <f aca="false">IF(A82="","",COUNTIF(Caminhões!$A$2:$A$600,A82))</f>
        <v/>
      </c>
      <c r="L82" s="2"/>
      <c r="M82" s="4"/>
      <c r="N82" s="4"/>
      <c r="O82" s="7" t="str">
        <f aca="false">IF(OR(N82="",F82=""),"",IF(N82&gt;=F82,"Sim","Não"))</f>
        <v/>
      </c>
      <c r="P82" s="7" t="str">
        <f aca="true">IF(A82="","",IF(N82&lt;&gt;"","Concluída",IF(B82="","",IF(B82&lt;=TODAY(),"Aguardando resultados","Programada"))))</f>
        <v/>
      </c>
      <c r="Q82" s="2"/>
      <c r="R82" s="2"/>
    </row>
    <row r="83" customFormat="false" ht="15" hidden="false" customHeight="false" outlineLevel="0" collapsed="false">
      <c r="A83" s="2"/>
      <c r="B83" s="3"/>
      <c r="C83" s="2"/>
      <c r="D83" s="2"/>
      <c r="E83" s="2"/>
      <c r="F83" s="2"/>
      <c r="G83" s="2"/>
      <c r="H83" s="4"/>
      <c r="I83" s="5" t="str">
        <f aca="false">IF(A83="","",SUMIF(Caminhões!$A$2:$A$600,A83,Caminhões!$E$2:$E$600))</f>
        <v/>
      </c>
      <c r="J83" s="5" t="str">
        <f aca="false">IF(OR(A83="",H83=""),"",I83-H83)</f>
        <v/>
      </c>
      <c r="K83" s="6" t="str">
        <f aca="false">IF(A83="","",COUNTIF(Caminhões!$A$2:$A$600,A83))</f>
        <v/>
      </c>
      <c r="L83" s="2"/>
      <c r="M83" s="4"/>
      <c r="N83" s="4"/>
      <c r="O83" s="7" t="str">
        <f aca="false">IF(OR(N83="",F83=""),"",IF(N83&gt;=F83,"Sim","Não"))</f>
        <v/>
      </c>
      <c r="P83" s="7" t="str">
        <f aca="true">IF(A83="","",IF(N83&lt;&gt;"","Concluída",IF(B83="","",IF(B83&lt;=TODAY(),"Aguardando resultados","Programada"))))</f>
        <v/>
      </c>
      <c r="Q83" s="2"/>
      <c r="R83" s="2"/>
    </row>
    <row r="84" customFormat="false" ht="15" hidden="false" customHeight="false" outlineLevel="0" collapsed="false">
      <c r="A84" s="2"/>
      <c r="B84" s="3"/>
      <c r="C84" s="2"/>
      <c r="D84" s="2"/>
      <c r="E84" s="2"/>
      <c r="F84" s="2"/>
      <c r="G84" s="2"/>
      <c r="H84" s="4"/>
      <c r="I84" s="5" t="str">
        <f aca="false">IF(A84="","",SUMIF(Caminhões!$A$2:$A$600,A84,Caminhões!$E$2:$E$600))</f>
        <v/>
      </c>
      <c r="J84" s="5" t="str">
        <f aca="false">IF(OR(A84="",H84=""),"",I84-H84)</f>
        <v/>
      </c>
      <c r="K84" s="6" t="str">
        <f aca="false">IF(A84="","",COUNTIF(Caminhões!$A$2:$A$600,A84))</f>
        <v/>
      </c>
      <c r="L84" s="2"/>
      <c r="M84" s="4"/>
      <c r="N84" s="4"/>
      <c r="O84" s="7" t="str">
        <f aca="false">IF(OR(N84="",F84=""),"",IF(N84&gt;=F84,"Sim","Não"))</f>
        <v/>
      </c>
      <c r="P84" s="7" t="str">
        <f aca="true">IF(A84="","",IF(N84&lt;&gt;"","Concluída",IF(B84="","",IF(B84&lt;=TODAY(),"Aguardando resultados","Programada"))))</f>
        <v/>
      </c>
      <c r="Q84" s="2"/>
      <c r="R84" s="2"/>
    </row>
    <row r="85" customFormat="false" ht="15" hidden="false" customHeight="false" outlineLevel="0" collapsed="false">
      <c r="A85" s="2"/>
      <c r="B85" s="3"/>
      <c r="C85" s="2"/>
      <c r="D85" s="2"/>
      <c r="E85" s="2"/>
      <c r="F85" s="2"/>
      <c r="G85" s="2"/>
      <c r="H85" s="4"/>
      <c r="I85" s="5" t="str">
        <f aca="false">IF(A85="","",SUMIF(Caminhões!$A$2:$A$600,A85,Caminhões!$E$2:$E$600))</f>
        <v/>
      </c>
      <c r="J85" s="5" t="str">
        <f aca="false">IF(OR(A85="",H85=""),"",I85-H85)</f>
        <v/>
      </c>
      <c r="K85" s="6" t="str">
        <f aca="false">IF(A85="","",COUNTIF(Caminhões!$A$2:$A$600,A85))</f>
        <v/>
      </c>
      <c r="L85" s="2"/>
      <c r="M85" s="4"/>
      <c r="N85" s="4"/>
      <c r="O85" s="7" t="str">
        <f aca="false">IF(OR(N85="",F85=""),"",IF(N85&gt;=F85,"Sim","Não"))</f>
        <v/>
      </c>
      <c r="P85" s="7" t="str">
        <f aca="true">IF(A85="","",IF(N85&lt;&gt;"","Concluída",IF(B85="","",IF(B85&lt;=TODAY(),"Aguardando resultados","Programada"))))</f>
        <v/>
      </c>
      <c r="Q85" s="2"/>
      <c r="R85" s="2"/>
    </row>
    <row r="86" customFormat="false" ht="15" hidden="false" customHeight="false" outlineLevel="0" collapsed="false">
      <c r="A86" s="2"/>
      <c r="B86" s="3"/>
      <c r="C86" s="2"/>
      <c r="D86" s="2"/>
      <c r="E86" s="2"/>
      <c r="F86" s="2"/>
      <c r="G86" s="2"/>
      <c r="H86" s="4"/>
      <c r="I86" s="5" t="str">
        <f aca="false">IF(A86="","",SUMIF(Caminhões!$A$2:$A$600,A86,Caminhões!$E$2:$E$600))</f>
        <v/>
      </c>
      <c r="J86" s="5" t="str">
        <f aca="false">IF(OR(A86="",H86=""),"",I86-H86)</f>
        <v/>
      </c>
      <c r="K86" s="6" t="str">
        <f aca="false">IF(A86="","",COUNTIF(Caminhões!$A$2:$A$600,A86))</f>
        <v/>
      </c>
      <c r="L86" s="2"/>
      <c r="M86" s="4"/>
      <c r="N86" s="4"/>
      <c r="O86" s="7" t="str">
        <f aca="false">IF(OR(N86="",F86=""),"",IF(N86&gt;=F86,"Sim","Não"))</f>
        <v/>
      </c>
      <c r="P86" s="7" t="str">
        <f aca="true">IF(A86="","",IF(N86&lt;&gt;"","Concluída",IF(B86="","",IF(B86&lt;=TODAY(),"Aguardando resultados","Programada"))))</f>
        <v/>
      </c>
      <c r="Q86" s="2"/>
      <c r="R86" s="2"/>
    </row>
    <row r="87" customFormat="false" ht="15" hidden="false" customHeight="false" outlineLevel="0" collapsed="false">
      <c r="A87" s="2"/>
      <c r="B87" s="3"/>
      <c r="C87" s="2"/>
      <c r="D87" s="2"/>
      <c r="E87" s="2"/>
      <c r="F87" s="2"/>
      <c r="G87" s="2"/>
      <c r="H87" s="4"/>
      <c r="I87" s="5" t="str">
        <f aca="false">IF(A87="","",SUMIF(Caminhões!$A$2:$A$600,A87,Caminhões!$E$2:$E$600))</f>
        <v/>
      </c>
      <c r="J87" s="5" t="str">
        <f aca="false">IF(OR(A87="",H87=""),"",I87-H87)</f>
        <v/>
      </c>
      <c r="K87" s="6" t="str">
        <f aca="false">IF(A87="","",COUNTIF(Caminhões!$A$2:$A$600,A87))</f>
        <v/>
      </c>
      <c r="L87" s="2"/>
      <c r="M87" s="4"/>
      <c r="N87" s="4"/>
      <c r="O87" s="7" t="str">
        <f aca="false">IF(OR(N87="",F87=""),"",IF(N87&gt;=F87,"Sim","Não"))</f>
        <v/>
      </c>
      <c r="P87" s="7" t="str">
        <f aca="true">IF(A87="","",IF(N87&lt;&gt;"","Concluída",IF(B87="","",IF(B87&lt;=TODAY(),"Aguardando resultados","Programada"))))</f>
        <v/>
      </c>
      <c r="Q87" s="2"/>
      <c r="R87" s="2"/>
    </row>
    <row r="88" customFormat="false" ht="15" hidden="false" customHeight="false" outlineLevel="0" collapsed="false">
      <c r="A88" s="2"/>
      <c r="B88" s="3"/>
      <c r="C88" s="2"/>
      <c r="D88" s="2"/>
      <c r="E88" s="2"/>
      <c r="F88" s="2"/>
      <c r="G88" s="2"/>
      <c r="H88" s="4"/>
      <c r="I88" s="5" t="str">
        <f aca="false">IF(A88="","",SUMIF(Caminhões!$A$2:$A$600,A88,Caminhões!$E$2:$E$600))</f>
        <v/>
      </c>
      <c r="J88" s="5" t="str">
        <f aca="false">IF(OR(A88="",H88=""),"",I88-H88)</f>
        <v/>
      </c>
      <c r="K88" s="6" t="str">
        <f aca="false">IF(A88="","",COUNTIF(Caminhões!$A$2:$A$600,A88))</f>
        <v/>
      </c>
      <c r="L88" s="2"/>
      <c r="M88" s="4"/>
      <c r="N88" s="4"/>
      <c r="O88" s="7" t="str">
        <f aca="false">IF(OR(N88="",F88=""),"",IF(N88&gt;=F88,"Sim","Não"))</f>
        <v/>
      </c>
      <c r="P88" s="7" t="str">
        <f aca="true">IF(A88="","",IF(N88&lt;&gt;"","Concluída",IF(B88="","",IF(B88&lt;=TODAY(),"Aguardando resultados","Programada"))))</f>
        <v/>
      </c>
      <c r="Q88" s="2"/>
      <c r="R88" s="2"/>
    </row>
    <row r="89" customFormat="false" ht="15" hidden="false" customHeight="false" outlineLevel="0" collapsed="false">
      <c r="A89" s="2"/>
      <c r="B89" s="3"/>
      <c r="C89" s="2"/>
      <c r="D89" s="2"/>
      <c r="E89" s="2"/>
      <c r="F89" s="2"/>
      <c r="G89" s="2"/>
      <c r="H89" s="4"/>
      <c r="I89" s="5" t="str">
        <f aca="false">IF(A89="","",SUMIF(Caminhões!$A$2:$A$600,A89,Caminhões!$E$2:$E$600))</f>
        <v/>
      </c>
      <c r="J89" s="5" t="str">
        <f aca="false">IF(OR(A89="",H89=""),"",I89-H89)</f>
        <v/>
      </c>
      <c r="K89" s="6" t="str">
        <f aca="false">IF(A89="","",COUNTIF(Caminhões!$A$2:$A$600,A89))</f>
        <v/>
      </c>
      <c r="L89" s="2"/>
      <c r="M89" s="4"/>
      <c r="N89" s="4"/>
      <c r="O89" s="7" t="str">
        <f aca="false">IF(OR(N89="",F89=""),"",IF(N89&gt;=F89,"Sim","Não"))</f>
        <v/>
      </c>
      <c r="P89" s="7" t="str">
        <f aca="true">IF(A89="","",IF(N89&lt;&gt;"","Concluída",IF(B89="","",IF(B89&lt;=TODAY(),"Aguardando resultados","Programada"))))</f>
        <v/>
      </c>
      <c r="Q89" s="2"/>
      <c r="R89" s="2"/>
    </row>
    <row r="90" customFormat="false" ht="15" hidden="false" customHeight="false" outlineLevel="0" collapsed="false">
      <c r="A90" s="2"/>
      <c r="B90" s="3"/>
      <c r="C90" s="2"/>
      <c r="D90" s="2"/>
      <c r="E90" s="2"/>
      <c r="F90" s="2"/>
      <c r="G90" s="2"/>
      <c r="H90" s="4"/>
      <c r="I90" s="5" t="str">
        <f aca="false">IF(A90="","",SUMIF(Caminhões!$A$2:$A$600,A90,Caminhões!$E$2:$E$600))</f>
        <v/>
      </c>
      <c r="J90" s="5" t="str">
        <f aca="false">IF(OR(A90="",H90=""),"",I90-H90)</f>
        <v/>
      </c>
      <c r="K90" s="6" t="str">
        <f aca="false">IF(A90="","",COUNTIF(Caminhões!$A$2:$A$600,A90))</f>
        <v/>
      </c>
      <c r="L90" s="2"/>
      <c r="M90" s="4"/>
      <c r="N90" s="4"/>
      <c r="O90" s="7" t="str">
        <f aca="false">IF(OR(N90="",F90=""),"",IF(N90&gt;=F90,"Sim","Não"))</f>
        <v/>
      </c>
      <c r="P90" s="7" t="str">
        <f aca="true">IF(A90="","",IF(N90&lt;&gt;"","Concluída",IF(B90="","",IF(B90&lt;=TODAY(),"Aguardando resultados","Programada"))))</f>
        <v/>
      </c>
      <c r="Q90" s="2"/>
      <c r="R90" s="2"/>
    </row>
    <row r="91" customFormat="false" ht="15" hidden="false" customHeight="false" outlineLevel="0" collapsed="false">
      <c r="A91" s="2"/>
      <c r="B91" s="3"/>
      <c r="C91" s="2"/>
      <c r="D91" s="2"/>
      <c r="E91" s="2"/>
      <c r="F91" s="2"/>
      <c r="G91" s="2"/>
      <c r="H91" s="4"/>
      <c r="I91" s="5" t="str">
        <f aca="false">IF(A91="","",SUMIF(Caminhões!$A$2:$A$600,A91,Caminhões!$E$2:$E$600))</f>
        <v/>
      </c>
      <c r="J91" s="5" t="str">
        <f aca="false">IF(OR(A91="",H91=""),"",I91-H91)</f>
        <v/>
      </c>
      <c r="K91" s="6" t="str">
        <f aca="false">IF(A91="","",COUNTIF(Caminhões!$A$2:$A$600,A91))</f>
        <v/>
      </c>
      <c r="L91" s="2"/>
      <c r="M91" s="4"/>
      <c r="N91" s="4"/>
      <c r="O91" s="7" t="str">
        <f aca="false">IF(OR(N91="",F91=""),"",IF(N91&gt;=F91,"Sim","Não"))</f>
        <v/>
      </c>
      <c r="P91" s="7" t="str">
        <f aca="true">IF(A91="","",IF(N91&lt;&gt;"","Concluída",IF(B91="","",IF(B91&lt;=TODAY(),"Aguardando resultados","Programada"))))</f>
        <v/>
      </c>
      <c r="Q91" s="2"/>
      <c r="R91" s="2"/>
    </row>
    <row r="92" customFormat="false" ht="15" hidden="false" customHeight="false" outlineLevel="0" collapsed="false">
      <c r="A92" s="2"/>
      <c r="B92" s="3"/>
      <c r="C92" s="2"/>
      <c r="D92" s="2"/>
      <c r="E92" s="2"/>
      <c r="F92" s="2"/>
      <c r="G92" s="2"/>
      <c r="H92" s="4"/>
      <c r="I92" s="5" t="str">
        <f aca="false">IF(A92="","",SUMIF(Caminhões!$A$2:$A$600,A92,Caminhões!$E$2:$E$600))</f>
        <v/>
      </c>
      <c r="J92" s="5" t="str">
        <f aca="false">IF(OR(A92="",H92=""),"",I92-H92)</f>
        <v/>
      </c>
      <c r="K92" s="6" t="str">
        <f aca="false">IF(A92="","",COUNTIF(Caminhões!$A$2:$A$600,A92))</f>
        <v/>
      </c>
      <c r="L92" s="2"/>
      <c r="M92" s="4"/>
      <c r="N92" s="4"/>
      <c r="O92" s="7" t="str">
        <f aca="false">IF(OR(N92="",F92=""),"",IF(N92&gt;=F92,"Sim","Não"))</f>
        <v/>
      </c>
      <c r="P92" s="7" t="str">
        <f aca="true">IF(A92="","",IF(N92&lt;&gt;"","Concluída",IF(B92="","",IF(B92&lt;=TODAY(),"Aguardando resultados","Programada"))))</f>
        <v/>
      </c>
      <c r="Q92" s="2"/>
      <c r="R92" s="2"/>
    </row>
    <row r="93" customFormat="false" ht="15" hidden="false" customHeight="false" outlineLevel="0" collapsed="false">
      <c r="A93" s="2"/>
      <c r="B93" s="3"/>
      <c r="C93" s="2"/>
      <c r="D93" s="2"/>
      <c r="E93" s="2"/>
      <c r="F93" s="2"/>
      <c r="G93" s="2"/>
      <c r="H93" s="4"/>
      <c r="I93" s="5" t="str">
        <f aca="false">IF(A93="","",SUMIF(Caminhões!$A$2:$A$600,A93,Caminhões!$E$2:$E$600))</f>
        <v/>
      </c>
      <c r="J93" s="5" t="str">
        <f aca="false">IF(OR(A93="",H93=""),"",I93-H93)</f>
        <v/>
      </c>
      <c r="K93" s="6" t="str">
        <f aca="false">IF(A93="","",COUNTIF(Caminhões!$A$2:$A$600,A93))</f>
        <v/>
      </c>
      <c r="L93" s="2"/>
      <c r="M93" s="4"/>
      <c r="N93" s="4"/>
      <c r="O93" s="7" t="str">
        <f aca="false">IF(OR(N93="",F93=""),"",IF(N93&gt;=F93,"Sim","Não"))</f>
        <v/>
      </c>
      <c r="P93" s="7" t="str">
        <f aca="true">IF(A93="","",IF(N93&lt;&gt;"","Concluída",IF(B93="","",IF(B93&lt;=TODAY(),"Aguardando resultados","Programada"))))</f>
        <v/>
      </c>
      <c r="Q93" s="2"/>
      <c r="R93" s="2"/>
    </row>
    <row r="94" customFormat="false" ht="15" hidden="false" customHeight="false" outlineLevel="0" collapsed="false">
      <c r="A94" s="2"/>
      <c r="B94" s="3"/>
      <c r="C94" s="2"/>
      <c r="D94" s="2"/>
      <c r="E94" s="2"/>
      <c r="F94" s="2"/>
      <c r="G94" s="2"/>
      <c r="H94" s="4"/>
      <c r="I94" s="5" t="str">
        <f aca="false">IF(A94="","",SUMIF(Caminhões!$A$2:$A$600,A94,Caminhões!$E$2:$E$600))</f>
        <v/>
      </c>
      <c r="J94" s="5" t="str">
        <f aca="false">IF(OR(A94="",H94=""),"",I94-H94)</f>
        <v/>
      </c>
      <c r="K94" s="6" t="str">
        <f aca="false">IF(A94="","",COUNTIF(Caminhões!$A$2:$A$600,A94))</f>
        <v/>
      </c>
      <c r="L94" s="2"/>
      <c r="M94" s="4"/>
      <c r="N94" s="4"/>
      <c r="O94" s="7" t="str">
        <f aca="false">IF(OR(N94="",F94=""),"",IF(N94&gt;=F94,"Sim","Não"))</f>
        <v/>
      </c>
      <c r="P94" s="7" t="str">
        <f aca="true">IF(A94="","",IF(N94&lt;&gt;"","Concluída",IF(B94="","",IF(B94&lt;=TODAY(),"Aguardando resultados","Programada"))))</f>
        <v/>
      </c>
      <c r="Q94" s="2"/>
      <c r="R94" s="2"/>
    </row>
    <row r="95" customFormat="false" ht="15" hidden="false" customHeight="false" outlineLevel="0" collapsed="false">
      <c r="A95" s="2"/>
      <c r="B95" s="3"/>
      <c r="C95" s="2"/>
      <c r="D95" s="2"/>
      <c r="E95" s="2"/>
      <c r="F95" s="2"/>
      <c r="G95" s="2"/>
      <c r="H95" s="4"/>
      <c r="I95" s="5" t="str">
        <f aca="false">IF(A95="","",SUMIF(Caminhões!$A$2:$A$600,A95,Caminhões!$E$2:$E$600))</f>
        <v/>
      </c>
      <c r="J95" s="5" t="str">
        <f aca="false">IF(OR(A95="",H95=""),"",I95-H95)</f>
        <v/>
      </c>
      <c r="K95" s="6" t="str">
        <f aca="false">IF(A95="","",COUNTIF(Caminhões!$A$2:$A$600,A95))</f>
        <v/>
      </c>
      <c r="L95" s="2"/>
      <c r="M95" s="4"/>
      <c r="N95" s="4"/>
      <c r="O95" s="7" t="str">
        <f aca="false">IF(OR(N95="",F95=""),"",IF(N95&gt;=F95,"Sim","Não"))</f>
        <v/>
      </c>
      <c r="P95" s="7" t="str">
        <f aca="true">IF(A95="","",IF(N95&lt;&gt;"","Concluída",IF(B95="","",IF(B95&lt;=TODAY(),"Aguardando resultados","Programada"))))</f>
        <v/>
      </c>
      <c r="Q95" s="2"/>
      <c r="R95" s="2"/>
    </row>
    <row r="96" customFormat="false" ht="15" hidden="false" customHeight="false" outlineLevel="0" collapsed="false">
      <c r="A96" s="2"/>
      <c r="B96" s="3"/>
      <c r="C96" s="2"/>
      <c r="D96" s="2"/>
      <c r="E96" s="2"/>
      <c r="F96" s="2"/>
      <c r="G96" s="2"/>
      <c r="H96" s="4"/>
      <c r="I96" s="5" t="str">
        <f aca="false">IF(A96="","",SUMIF(Caminhões!$A$2:$A$600,A96,Caminhões!$E$2:$E$600))</f>
        <v/>
      </c>
      <c r="J96" s="5" t="str">
        <f aca="false">IF(OR(A96="",H96=""),"",I96-H96)</f>
        <v/>
      </c>
      <c r="K96" s="6" t="str">
        <f aca="false">IF(A96="","",COUNTIF(Caminhões!$A$2:$A$600,A96))</f>
        <v/>
      </c>
      <c r="L96" s="2"/>
      <c r="M96" s="4"/>
      <c r="N96" s="4"/>
      <c r="O96" s="7" t="str">
        <f aca="false">IF(OR(N96="",F96=""),"",IF(N96&gt;=F96,"Sim","Não"))</f>
        <v/>
      </c>
      <c r="P96" s="7" t="str">
        <f aca="true">IF(A96="","",IF(N96&lt;&gt;"","Concluída",IF(B96="","",IF(B96&lt;=TODAY(),"Aguardando resultados","Programada"))))</f>
        <v/>
      </c>
      <c r="Q96" s="2"/>
      <c r="R96" s="2"/>
    </row>
    <row r="97" customFormat="false" ht="15" hidden="false" customHeight="false" outlineLevel="0" collapsed="false">
      <c r="A97" s="2"/>
      <c r="B97" s="3"/>
      <c r="C97" s="2"/>
      <c r="D97" s="2"/>
      <c r="E97" s="2"/>
      <c r="F97" s="2"/>
      <c r="G97" s="2"/>
      <c r="H97" s="4"/>
      <c r="I97" s="5" t="str">
        <f aca="false">IF(A97="","",SUMIF(Caminhões!$A$2:$A$600,A97,Caminhões!$E$2:$E$600))</f>
        <v/>
      </c>
      <c r="J97" s="5" t="str">
        <f aca="false">IF(OR(A97="",H97=""),"",I97-H97)</f>
        <v/>
      </c>
      <c r="K97" s="6" t="str">
        <f aca="false">IF(A97="","",COUNTIF(Caminhões!$A$2:$A$600,A97))</f>
        <v/>
      </c>
      <c r="L97" s="2"/>
      <c r="M97" s="4"/>
      <c r="N97" s="4"/>
      <c r="O97" s="7" t="str">
        <f aca="false">IF(OR(N97="",F97=""),"",IF(N97&gt;=F97,"Sim","Não"))</f>
        <v/>
      </c>
      <c r="P97" s="7" t="str">
        <f aca="true">IF(A97="","",IF(N97&lt;&gt;"","Concluída",IF(B97="","",IF(B97&lt;=TODAY(),"Aguardando resultados","Programada"))))</f>
        <v/>
      </c>
      <c r="Q97" s="2"/>
      <c r="R97" s="2"/>
    </row>
    <row r="98" customFormat="false" ht="15" hidden="false" customHeight="false" outlineLevel="0" collapsed="false">
      <c r="A98" s="2"/>
      <c r="B98" s="3"/>
      <c r="C98" s="2"/>
      <c r="D98" s="2"/>
      <c r="E98" s="2"/>
      <c r="F98" s="2"/>
      <c r="G98" s="2"/>
      <c r="H98" s="4"/>
      <c r="I98" s="5" t="str">
        <f aca="false">IF(A98="","",SUMIF(Caminhões!$A$2:$A$600,A98,Caminhões!$E$2:$E$600))</f>
        <v/>
      </c>
      <c r="J98" s="5" t="str">
        <f aca="false">IF(OR(A98="",H98=""),"",I98-H98)</f>
        <v/>
      </c>
      <c r="K98" s="6" t="str">
        <f aca="false">IF(A98="","",COUNTIF(Caminhões!$A$2:$A$600,A98))</f>
        <v/>
      </c>
      <c r="L98" s="2"/>
      <c r="M98" s="4"/>
      <c r="N98" s="4"/>
      <c r="O98" s="7" t="str">
        <f aca="false">IF(OR(N98="",F98=""),"",IF(N98&gt;=F98,"Sim","Não"))</f>
        <v/>
      </c>
      <c r="P98" s="7" t="str">
        <f aca="true">IF(A98="","",IF(N98&lt;&gt;"","Concluída",IF(B98="","",IF(B98&lt;=TODAY(),"Aguardando resultados","Programada"))))</f>
        <v/>
      </c>
      <c r="Q98" s="2"/>
      <c r="R98" s="2"/>
    </row>
    <row r="99" customFormat="false" ht="15" hidden="false" customHeight="false" outlineLevel="0" collapsed="false">
      <c r="A99" s="2"/>
      <c r="B99" s="3"/>
      <c r="C99" s="2"/>
      <c r="D99" s="2"/>
      <c r="E99" s="2"/>
      <c r="F99" s="2"/>
      <c r="G99" s="2"/>
      <c r="H99" s="4"/>
      <c r="I99" s="5" t="str">
        <f aca="false">IF(A99="","",SUMIF(Caminhões!$A$2:$A$600,A99,Caminhões!$E$2:$E$600))</f>
        <v/>
      </c>
      <c r="J99" s="5" t="str">
        <f aca="false">IF(OR(A99="",H99=""),"",I99-H99)</f>
        <v/>
      </c>
      <c r="K99" s="6" t="str">
        <f aca="false">IF(A99="","",COUNTIF(Caminhões!$A$2:$A$600,A99))</f>
        <v/>
      </c>
      <c r="L99" s="2"/>
      <c r="M99" s="4"/>
      <c r="N99" s="4"/>
      <c r="O99" s="7" t="str">
        <f aca="false">IF(OR(N99="",F99=""),"",IF(N99&gt;=F99,"Sim","Não"))</f>
        <v/>
      </c>
      <c r="P99" s="7" t="str">
        <f aca="true">IF(A99="","",IF(N99&lt;&gt;"","Concluída",IF(B99="","",IF(B99&lt;=TODAY(),"Aguardando resultados","Programada"))))</f>
        <v/>
      </c>
      <c r="Q99" s="2"/>
      <c r="R99" s="2"/>
    </row>
    <row r="100" customFormat="false" ht="15" hidden="false" customHeight="false" outlineLevel="0" collapsed="false">
      <c r="A100" s="2"/>
      <c r="B100" s="3"/>
      <c r="C100" s="2"/>
      <c r="D100" s="2"/>
      <c r="E100" s="2"/>
      <c r="F100" s="2"/>
      <c r="G100" s="2"/>
      <c r="H100" s="4"/>
      <c r="I100" s="5" t="str">
        <f aca="false">IF(A100="","",SUMIF(Caminhões!$A$2:$A$600,A100,Caminhões!$E$2:$E$600))</f>
        <v/>
      </c>
      <c r="J100" s="5" t="str">
        <f aca="false">IF(OR(A100="",H100=""),"",I100-H100)</f>
        <v/>
      </c>
      <c r="K100" s="6" t="str">
        <f aca="false">IF(A100="","",COUNTIF(Caminhões!$A$2:$A$600,A100))</f>
        <v/>
      </c>
      <c r="L100" s="2"/>
      <c r="M100" s="4"/>
      <c r="N100" s="4"/>
      <c r="O100" s="7" t="str">
        <f aca="false">IF(OR(N100="",F100=""),"",IF(N100&gt;=F100,"Sim","Não"))</f>
        <v/>
      </c>
      <c r="P100" s="7" t="str">
        <f aca="true">IF(A100="","",IF(N100&lt;&gt;"","Concluída",IF(B100="","",IF(B100&lt;=TODAY(),"Aguardando resultados","Programada"))))</f>
        <v/>
      </c>
      <c r="Q100" s="2"/>
      <c r="R100" s="2"/>
    </row>
    <row r="101" customFormat="false" ht="15" hidden="false" customHeight="false" outlineLevel="0" collapsed="false">
      <c r="A101" s="2"/>
      <c r="B101" s="3"/>
      <c r="C101" s="2"/>
      <c r="D101" s="2"/>
      <c r="E101" s="2"/>
      <c r="F101" s="2"/>
      <c r="G101" s="2"/>
      <c r="H101" s="4"/>
      <c r="I101" s="5" t="str">
        <f aca="false">IF(A101="","",SUMIF(Caminhões!$A$2:$A$600,A101,Caminhões!$E$2:$E$600))</f>
        <v/>
      </c>
      <c r="J101" s="5" t="str">
        <f aca="false">IF(OR(A101="",H101=""),"",I101-H101)</f>
        <v/>
      </c>
      <c r="K101" s="6" t="str">
        <f aca="false">IF(A101="","",COUNTIF(Caminhões!$A$2:$A$600,A101))</f>
        <v/>
      </c>
      <c r="L101" s="2"/>
      <c r="M101" s="4"/>
      <c r="N101" s="4"/>
      <c r="O101" s="7" t="str">
        <f aca="false">IF(OR(N101="",F101=""),"",IF(N101&gt;=F101,"Sim","Não"))</f>
        <v/>
      </c>
      <c r="P101" s="7" t="str">
        <f aca="true">IF(A101="","",IF(N101&lt;&gt;"","Concluída",IF(B101="","",IF(B101&lt;=TODAY(),"Aguardando resultados","Programada"))))</f>
        <v/>
      </c>
      <c r="Q101" s="2"/>
      <c r="R101" s="2"/>
    </row>
    <row r="102" customFormat="false" ht="15" hidden="false" customHeight="false" outlineLevel="0" collapsed="false">
      <c r="A102" s="2"/>
      <c r="B102" s="3"/>
      <c r="C102" s="2"/>
      <c r="D102" s="2"/>
      <c r="E102" s="2"/>
      <c r="F102" s="2"/>
      <c r="G102" s="2"/>
      <c r="H102" s="4"/>
      <c r="I102" s="5" t="str">
        <f aca="false">IF(A102="","",SUMIF(Caminhões!$A$2:$A$600,A102,Caminhões!$E$2:$E$600))</f>
        <v/>
      </c>
      <c r="J102" s="5" t="str">
        <f aca="false">IF(OR(A102="",H102=""),"",I102-H102)</f>
        <v/>
      </c>
      <c r="K102" s="6" t="str">
        <f aca="false">IF(A102="","",COUNTIF(Caminhões!$A$2:$A$600,A102))</f>
        <v/>
      </c>
      <c r="L102" s="2"/>
      <c r="M102" s="4"/>
      <c r="N102" s="4"/>
      <c r="O102" s="7" t="str">
        <f aca="false">IF(OR(N102="",F102=""),"",IF(N102&gt;=F102,"Sim","Não"))</f>
        <v/>
      </c>
      <c r="P102" s="7" t="str">
        <f aca="true">IF(A102="","",IF(N102&lt;&gt;"","Concluída",IF(B102="","",IF(B102&lt;=TODAY(),"Aguardando resultados","Programada"))))</f>
        <v/>
      </c>
      <c r="Q102" s="2"/>
      <c r="R102" s="2"/>
    </row>
    <row r="103" customFormat="false" ht="15" hidden="false" customHeight="false" outlineLevel="0" collapsed="false">
      <c r="A103" s="2"/>
      <c r="B103" s="3"/>
      <c r="C103" s="2"/>
      <c r="D103" s="2"/>
      <c r="E103" s="2"/>
      <c r="F103" s="2"/>
      <c r="G103" s="2"/>
      <c r="H103" s="4"/>
      <c r="I103" s="5" t="str">
        <f aca="false">IF(A103="","",SUMIF(Caminhões!$A$2:$A$600,A103,Caminhões!$E$2:$E$600))</f>
        <v/>
      </c>
      <c r="J103" s="5" t="str">
        <f aca="false">IF(OR(A103="",H103=""),"",I103-H103)</f>
        <v/>
      </c>
      <c r="K103" s="6" t="str">
        <f aca="false">IF(A103="","",COUNTIF(Caminhões!$A$2:$A$600,A103))</f>
        <v/>
      </c>
      <c r="L103" s="2"/>
      <c r="M103" s="4"/>
      <c r="N103" s="4"/>
      <c r="O103" s="7" t="str">
        <f aca="false">IF(OR(N103="",F103=""),"",IF(N103&gt;=F103,"Sim","Não"))</f>
        <v/>
      </c>
      <c r="P103" s="7" t="str">
        <f aca="true">IF(A103="","",IF(N103&lt;&gt;"","Concluída",IF(B103="","",IF(B103&lt;=TODAY(),"Aguardando resultados","Programada"))))</f>
        <v/>
      </c>
      <c r="Q103" s="2"/>
      <c r="R103" s="2"/>
    </row>
    <row r="104" customFormat="false" ht="15" hidden="false" customHeight="false" outlineLevel="0" collapsed="false">
      <c r="A104" s="2"/>
      <c r="B104" s="3"/>
      <c r="C104" s="2"/>
      <c r="D104" s="2"/>
      <c r="E104" s="2"/>
      <c r="F104" s="2"/>
      <c r="G104" s="2"/>
      <c r="H104" s="4"/>
      <c r="I104" s="5" t="str">
        <f aca="false">IF(A104="","",SUMIF(Caminhões!$A$2:$A$600,A104,Caminhões!$E$2:$E$600))</f>
        <v/>
      </c>
      <c r="J104" s="5" t="str">
        <f aca="false">IF(OR(A104="",H104=""),"",I104-H104)</f>
        <v/>
      </c>
      <c r="K104" s="6" t="str">
        <f aca="false">IF(A104="","",COUNTIF(Caminhões!$A$2:$A$600,A104))</f>
        <v/>
      </c>
      <c r="L104" s="2"/>
      <c r="M104" s="4"/>
      <c r="N104" s="4"/>
      <c r="O104" s="7" t="str">
        <f aca="false">IF(OR(N104="",F104=""),"",IF(N104&gt;=F104,"Sim","Não"))</f>
        <v/>
      </c>
      <c r="P104" s="7" t="str">
        <f aca="true">IF(A104="","",IF(N104&lt;&gt;"","Concluída",IF(B104="","",IF(B104&lt;=TODAY(),"Aguardando resultados","Programada"))))</f>
        <v/>
      </c>
      <c r="Q104" s="2"/>
      <c r="R104" s="2"/>
    </row>
    <row r="105" customFormat="false" ht="15" hidden="false" customHeight="false" outlineLevel="0" collapsed="false">
      <c r="A105" s="2"/>
      <c r="B105" s="3"/>
      <c r="C105" s="2"/>
      <c r="D105" s="2"/>
      <c r="E105" s="2"/>
      <c r="F105" s="2"/>
      <c r="G105" s="2"/>
      <c r="H105" s="4"/>
      <c r="I105" s="5" t="str">
        <f aca="false">IF(A105="","",SUMIF(Caminhões!$A$2:$A$600,A105,Caminhões!$E$2:$E$600))</f>
        <v/>
      </c>
      <c r="J105" s="5" t="str">
        <f aca="false">IF(OR(A105="",H105=""),"",I105-H105)</f>
        <v/>
      </c>
      <c r="K105" s="6" t="str">
        <f aca="false">IF(A105="","",COUNTIF(Caminhões!$A$2:$A$600,A105))</f>
        <v/>
      </c>
      <c r="L105" s="2"/>
      <c r="M105" s="4"/>
      <c r="N105" s="4"/>
      <c r="O105" s="7" t="str">
        <f aca="false">IF(OR(N105="",F105=""),"",IF(N105&gt;=F105,"Sim","Não"))</f>
        <v/>
      </c>
      <c r="P105" s="7" t="str">
        <f aca="true">IF(A105="","",IF(N105&lt;&gt;"","Concluída",IF(B105="","",IF(B105&lt;=TODAY(),"Aguardando resultados","Programada"))))</f>
        <v/>
      </c>
      <c r="Q105" s="2"/>
      <c r="R105" s="2"/>
    </row>
    <row r="106" customFormat="false" ht="15" hidden="false" customHeight="false" outlineLevel="0" collapsed="false">
      <c r="A106" s="2"/>
      <c r="B106" s="3"/>
      <c r="C106" s="2"/>
      <c r="D106" s="2"/>
      <c r="E106" s="2"/>
      <c r="F106" s="2"/>
      <c r="G106" s="2"/>
      <c r="H106" s="4"/>
      <c r="I106" s="5" t="str">
        <f aca="false">IF(A106="","",SUMIF(Caminhões!$A$2:$A$600,A106,Caminhões!$E$2:$E$600))</f>
        <v/>
      </c>
      <c r="J106" s="5" t="str">
        <f aca="false">IF(OR(A106="",H106=""),"",I106-H106)</f>
        <v/>
      </c>
      <c r="K106" s="6" t="str">
        <f aca="false">IF(A106="","",COUNTIF(Caminhões!$A$2:$A$600,A106))</f>
        <v/>
      </c>
      <c r="L106" s="2"/>
      <c r="M106" s="4"/>
      <c r="N106" s="4"/>
      <c r="O106" s="7" t="str">
        <f aca="false">IF(OR(N106="",F106=""),"",IF(N106&gt;=F106,"Sim","Não"))</f>
        <v/>
      </c>
      <c r="P106" s="7" t="str">
        <f aca="true">IF(A106="","",IF(N106&lt;&gt;"","Concluída",IF(B106="","",IF(B106&lt;=TODAY(),"Aguardando resultados","Programada"))))</f>
        <v/>
      </c>
      <c r="Q106" s="2"/>
      <c r="R106" s="2"/>
    </row>
    <row r="107" customFormat="false" ht="15" hidden="false" customHeight="false" outlineLevel="0" collapsed="false">
      <c r="A107" s="2"/>
      <c r="B107" s="3"/>
      <c r="C107" s="2"/>
      <c r="D107" s="2"/>
      <c r="E107" s="2"/>
      <c r="F107" s="2"/>
      <c r="G107" s="2"/>
      <c r="H107" s="4"/>
      <c r="I107" s="5" t="str">
        <f aca="false">IF(A107="","",SUMIF(Caminhões!$A$2:$A$600,A107,Caminhões!$E$2:$E$600))</f>
        <v/>
      </c>
      <c r="J107" s="5" t="str">
        <f aca="false">IF(OR(A107="",H107=""),"",I107-H107)</f>
        <v/>
      </c>
      <c r="K107" s="6" t="str">
        <f aca="false">IF(A107="","",COUNTIF(Caminhões!$A$2:$A$600,A107))</f>
        <v/>
      </c>
      <c r="L107" s="2"/>
      <c r="M107" s="4"/>
      <c r="N107" s="4"/>
      <c r="O107" s="7" t="str">
        <f aca="false">IF(OR(N107="",F107=""),"",IF(N107&gt;=F107,"Sim","Não"))</f>
        <v/>
      </c>
      <c r="P107" s="7" t="str">
        <f aca="true">IF(A107="","",IF(N107&lt;&gt;"","Concluída",IF(B107="","",IF(B107&lt;=TODAY(),"Aguardando resultados","Programada"))))</f>
        <v/>
      </c>
      <c r="Q107" s="2"/>
      <c r="R107" s="2"/>
    </row>
    <row r="108" customFormat="false" ht="15" hidden="false" customHeight="false" outlineLevel="0" collapsed="false">
      <c r="A108" s="2"/>
      <c r="B108" s="3"/>
      <c r="C108" s="2"/>
      <c r="D108" s="2"/>
      <c r="E108" s="2"/>
      <c r="F108" s="2"/>
      <c r="G108" s="2"/>
      <c r="H108" s="4"/>
      <c r="I108" s="5" t="str">
        <f aca="false">IF(A108="","",SUMIF(Caminhões!$A$2:$A$600,A108,Caminhões!$E$2:$E$600))</f>
        <v/>
      </c>
      <c r="J108" s="5" t="str">
        <f aca="false">IF(OR(A108="",H108=""),"",I108-H108)</f>
        <v/>
      </c>
      <c r="K108" s="6" t="str">
        <f aca="false">IF(A108="","",COUNTIF(Caminhões!$A$2:$A$600,A108))</f>
        <v/>
      </c>
      <c r="L108" s="2"/>
      <c r="M108" s="4"/>
      <c r="N108" s="4"/>
      <c r="O108" s="7" t="str">
        <f aca="false">IF(OR(N108="",F108=""),"",IF(N108&gt;=F108,"Sim","Não"))</f>
        <v/>
      </c>
      <c r="P108" s="7" t="str">
        <f aca="true">IF(A108="","",IF(N108&lt;&gt;"","Concluída",IF(B108="","",IF(B108&lt;=TODAY(),"Aguardando resultados","Programada"))))</f>
        <v/>
      </c>
      <c r="Q108" s="2"/>
      <c r="R108" s="2"/>
    </row>
    <row r="109" customFormat="false" ht="15" hidden="false" customHeight="false" outlineLevel="0" collapsed="false">
      <c r="A109" s="2"/>
      <c r="B109" s="3"/>
      <c r="C109" s="2"/>
      <c r="D109" s="2"/>
      <c r="E109" s="2"/>
      <c r="F109" s="2"/>
      <c r="G109" s="2"/>
      <c r="H109" s="4"/>
      <c r="I109" s="5" t="str">
        <f aca="false">IF(A109="","",SUMIF(Caminhões!$A$2:$A$600,A109,Caminhões!$E$2:$E$600))</f>
        <v/>
      </c>
      <c r="J109" s="5" t="str">
        <f aca="false">IF(OR(A109="",H109=""),"",I109-H109)</f>
        <v/>
      </c>
      <c r="K109" s="6" t="str">
        <f aca="false">IF(A109="","",COUNTIF(Caminhões!$A$2:$A$600,A109))</f>
        <v/>
      </c>
      <c r="L109" s="2"/>
      <c r="M109" s="4"/>
      <c r="N109" s="4"/>
      <c r="O109" s="7" t="str">
        <f aca="false">IF(OR(N109="",F109=""),"",IF(N109&gt;=F109,"Sim","Não"))</f>
        <v/>
      </c>
      <c r="P109" s="7" t="str">
        <f aca="true">IF(A109="","",IF(N109&lt;&gt;"","Concluída",IF(B109="","",IF(B109&lt;=TODAY(),"Aguardando resultados","Programada"))))</f>
        <v/>
      </c>
      <c r="Q109" s="2"/>
      <c r="R109" s="2"/>
    </row>
    <row r="110" customFormat="false" ht="15" hidden="false" customHeight="false" outlineLevel="0" collapsed="false">
      <c r="A110" s="2"/>
      <c r="B110" s="3"/>
      <c r="C110" s="2"/>
      <c r="D110" s="2"/>
      <c r="E110" s="2"/>
      <c r="F110" s="2"/>
      <c r="G110" s="2"/>
      <c r="H110" s="4"/>
      <c r="I110" s="5" t="str">
        <f aca="false">IF(A110="","",SUMIF(Caminhões!$A$2:$A$600,A110,Caminhões!$E$2:$E$600))</f>
        <v/>
      </c>
      <c r="J110" s="5" t="str">
        <f aca="false">IF(OR(A110="",H110=""),"",I110-H110)</f>
        <v/>
      </c>
      <c r="K110" s="6" t="str">
        <f aca="false">IF(A110="","",COUNTIF(Caminhões!$A$2:$A$600,A110))</f>
        <v/>
      </c>
      <c r="L110" s="2"/>
      <c r="M110" s="4"/>
      <c r="N110" s="4"/>
      <c r="O110" s="7" t="str">
        <f aca="false">IF(OR(N110="",F110=""),"",IF(N110&gt;=F110,"Sim","Não"))</f>
        <v/>
      </c>
      <c r="P110" s="7" t="str">
        <f aca="true">IF(A110="","",IF(N110&lt;&gt;"","Concluída",IF(B110="","",IF(B110&lt;=TODAY(),"Aguardando resultados","Programada"))))</f>
        <v/>
      </c>
      <c r="Q110" s="2"/>
      <c r="R110" s="2"/>
    </row>
    <row r="111" customFormat="false" ht="15" hidden="false" customHeight="false" outlineLevel="0" collapsed="false">
      <c r="A111" s="2"/>
      <c r="B111" s="3"/>
      <c r="C111" s="2"/>
      <c r="D111" s="2"/>
      <c r="E111" s="2"/>
      <c r="F111" s="2"/>
      <c r="G111" s="2"/>
      <c r="H111" s="4"/>
      <c r="I111" s="5" t="str">
        <f aca="false">IF(A111="","",SUMIF(Caminhões!$A$2:$A$600,A111,Caminhões!$E$2:$E$600))</f>
        <v/>
      </c>
      <c r="J111" s="5" t="str">
        <f aca="false">IF(OR(A111="",H111=""),"",I111-H111)</f>
        <v/>
      </c>
      <c r="K111" s="6" t="str">
        <f aca="false">IF(A111="","",COUNTIF(Caminhões!$A$2:$A$600,A111))</f>
        <v/>
      </c>
      <c r="L111" s="2"/>
      <c r="M111" s="4"/>
      <c r="N111" s="4"/>
      <c r="O111" s="7" t="str">
        <f aca="false">IF(OR(N111="",F111=""),"",IF(N111&gt;=F111,"Sim","Não"))</f>
        <v/>
      </c>
      <c r="P111" s="7" t="str">
        <f aca="true">IF(A111="","",IF(N111&lt;&gt;"","Concluída",IF(B111="","",IF(B111&lt;=TODAY(),"Aguardando resultados","Programada"))))</f>
        <v/>
      </c>
      <c r="Q111" s="2"/>
      <c r="R111" s="2"/>
    </row>
    <row r="112" customFormat="false" ht="15" hidden="false" customHeight="false" outlineLevel="0" collapsed="false">
      <c r="A112" s="2"/>
      <c r="B112" s="3"/>
      <c r="C112" s="2"/>
      <c r="D112" s="2"/>
      <c r="E112" s="2"/>
      <c r="F112" s="2"/>
      <c r="G112" s="2"/>
      <c r="H112" s="4"/>
      <c r="I112" s="5" t="str">
        <f aca="false">IF(A112="","",SUMIF(Caminhões!$A$2:$A$600,A112,Caminhões!$E$2:$E$600))</f>
        <v/>
      </c>
      <c r="J112" s="5" t="str">
        <f aca="false">IF(OR(A112="",H112=""),"",I112-H112)</f>
        <v/>
      </c>
      <c r="K112" s="6" t="str">
        <f aca="false">IF(A112="","",COUNTIF(Caminhões!$A$2:$A$600,A112))</f>
        <v/>
      </c>
      <c r="L112" s="2"/>
      <c r="M112" s="4"/>
      <c r="N112" s="4"/>
      <c r="O112" s="7" t="str">
        <f aca="false">IF(OR(N112="",F112=""),"",IF(N112&gt;=F112,"Sim","Não"))</f>
        <v/>
      </c>
      <c r="P112" s="7" t="str">
        <f aca="true">IF(A112="","",IF(N112&lt;&gt;"","Concluída",IF(B112="","",IF(B112&lt;=TODAY(),"Aguardando resultados","Programada"))))</f>
        <v/>
      </c>
      <c r="Q112" s="2"/>
      <c r="R112" s="2"/>
    </row>
    <row r="113" customFormat="false" ht="15" hidden="false" customHeight="false" outlineLevel="0" collapsed="false">
      <c r="A113" s="2"/>
      <c r="B113" s="3"/>
      <c r="C113" s="2"/>
      <c r="D113" s="2"/>
      <c r="E113" s="2"/>
      <c r="F113" s="2"/>
      <c r="G113" s="2"/>
      <c r="H113" s="4"/>
      <c r="I113" s="5" t="str">
        <f aca="false">IF(A113="","",SUMIF(Caminhões!$A$2:$A$600,A113,Caminhões!$E$2:$E$600))</f>
        <v/>
      </c>
      <c r="J113" s="5" t="str">
        <f aca="false">IF(OR(A113="",H113=""),"",I113-H113)</f>
        <v/>
      </c>
      <c r="K113" s="6" t="str">
        <f aca="false">IF(A113="","",COUNTIF(Caminhões!$A$2:$A$600,A113))</f>
        <v/>
      </c>
      <c r="L113" s="2"/>
      <c r="M113" s="4"/>
      <c r="N113" s="4"/>
      <c r="O113" s="7" t="str">
        <f aca="false">IF(OR(N113="",F113=""),"",IF(N113&gt;=F113,"Sim","Não"))</f>
        <v/>
      </c>
      <c r="P113" s="7" t="str">
        <f aca="true">IF(A113="","",IF(N113&lt;&gt;"","Concluída",IF(B113="","",IF(B113&lt;=TODAY(),"Aguardando resultados","Programada"))))</f>
        <v/>
      </c>
      <c r="Q113" s="2"/>
      <c r="R113" s="2"/>
    </row>
    <row r="114" customFormat="false" ht="15" hidden="false" customHeight="false" outlineLevel="0" collapsed="false">
      <c r="A114" s="2"/>
      <c r="B114" s="3"/>
      <c r="C114" s="2"/>
      <c r="D114" s="2"/>
      <c r="E114" s="2"/>
      <c r="F114" s="2"/>
      <c r="G114" s="2"/>
      <c r="H114" s="4"/>
      <c r="I114" s="5" t="str">
        <f aca="false">IF(A114="","",SUMIF(Caminhões!$A$2:$A$600,A114,Caminhões!$E$2:$E$600))</f>
        <v/>
      </c>
      <c r="J114" s="5" t="str">
        <f aca="false">IF(OR(A114="",H114=""),"",I114-H114)</f>
        <v/>
      </c>
      <c r="K114" s="6" t="str">
        <f aca="false">IF(A114="","",COUNTIF(Caminhões!$A$2:$A$600,A114))</f>
        <v/>
      </c>
      <c r="L114" s="2"/>
      <c r="M114" s="4"/>
      <c r="N114" s="4"/>
      <c r="O114" s="7" t="str">
        <f aca="false">IF(OR(N114="",F114=""),"",IF(N114&gt;=F114,"Sim","Não"))</f>
        <v/>
      </c>
      <c r="P114" s="7" t="str">
        <f aca="true">IF(A114="","",IF(N114&lt;&gt;"","Concluída",IF(B114="","",IF(B114&lt;=TODAY(),"Aguardando resultados","Programada"))))</f>
        <v/>
      </c>
      <c r="Q114" s="2"/>
      <c r="R114" s="2"/>
    </row>
    <row r="115" customFormat="false" ht="15" hidden="false" customHeight="false" outlineLevel="0" collapsed="false">
      <c r="A115" s="2"/>
      <c r="B115" s="3"/>
      <c r="C115" s="2"/>
      <c r="D115" s="2"/>
      <c r="E115" s="2"/>
      <c r="F115" s="2"/>
      <c r="G115" s="2"/>
      <c r="H115" s="4"/>
      <c r="I115" s="5" t="str">
        <f aca="false">IF(A115="","",SUMIF(Caminhões!$A$2:$A$600,A115,Caminhões!$E$2:$E$600))</f>
        <v/>
      </c>
      <c r="J115" s="5" t="str">
        <f aca="false">IF(OR(A115="",H115=""),"",I115-H115)</f>
        <v/>
      </c>
      <c r="K115" s="6" t="str">
        <f aca="false">IF(A115="","",COUNTIF(Caminhões!$A$2:$A$600,A115))</f>
        <v/>
      </c>
      <c r="L115" s="2"/>
      <c r="M115" s="4"/>
      <c r="N115" s="4"/>
      <c r="O115" s="7" t="str">
        <f aca="false">IF(OR(N115="",F115=""),"",IF(N115&gt;=F115,"Sim","Não"))</f>
        <v/>
      </c>
      <c r="P115" s="7" t="str">
        <f aca="true">IF(A115="","",IF(N115&lt;&gt;"","Concluída",IF(B115="","",IF(B115&lt;=TODAY(),"Aguardando resultados","Programada"))))</f>
        <v/>
      </c>
      <c r="Q115" s="2"/>
      <c r="R115" s="2"/>
    </row>
    <row r="116" customFormat="false" ht="15" hidden="false" customHeight="false" outlineLevel="0" collapsed="false">
      <c r="A116" s="2"/>
      <c r="B116" s="3"/>
      <c r="C116" s="2"/>
      <c r="D116" s="2"/>
      <c r="E116" s="2"/>
      <c r="F116" s="2"/>
      <c r="G116" s="2"/>
      <c r="H116" s="4"/>
      <c r="I116" s="5" t="str">
        <f aca="false">IF(A116="","",SUMIF(Caminhões!$A$2:$A$600,A116,Caminhões!$E$2:$E$600))</f>
        <v/>
      </c>
      <c r="J116" s="5" t="str">
        <f aca="false">IF(OR(A116="",H116=""),"",I116-H116)</f>
        <v/>
      </c>
      <c r="K116" s="6" t="str">
        <f aca="false">IF(A116="","",COUNTIF(Caminhões!$A$2:$A$600,A116))</f>
        <v/>
      </c>
      <c r="L116" s="2"/>
      <c r="M116" s="4"/>
      <c r="N116" s="4"/>
      <c r="O116" s="7" t="str">
        <f aca="false">IF(OR(N116="",F116=""),"",IF(N116&gt;=F116,"Sim","Não"))</f>
        <v/>
      </c>
      <c r="P116" s="7" t="str">
        <f aca="true">IF(A116="","",IF(N116&lt;&gt;"","Concluída",IF(B116="","",IF(B116&lt;=TODAY(),"Aguardando resultados","Programada"))))</f>
        <v/>
      </c>
      <c r="Q116" s="2"/>
      <c r="R116" s="2"/>
    </row>
    <row r="117" customFormat="false" ht="15" hidden="false" customHeight="false" outlineLevel="0" collapsed="false">
      <c r="A117" s="2"/>
      <c r="B117" s="3"/>
      <c r="C117" s="2"/>
      <c r="D117" s="2"/>
      <c r="E117" s="2"/>
      <c r="F117" s="2"/>
      <c r="G117" s="2"/>
      <c r="H117" s="4"/>
      <c r="I117" s="5" t="str">
        <f aca="false">IF(A117="","",SUMIF(Caminhões!$A$2:$A$600,A117,Caminhões!$E$2:$E$600))</f>
        <v/>
      </c>
      <c r="J117" s="5" t="str">
        <f aca="false">IF(OR(A117="",H117=""),"",I117-H117)</f>
        <v/>
      </c>
      <c r="K117" s="6" t="str">
        <f aca="false">IF(A117="","",COUNTIF(Caminhões!$A$2:$A$600,A117))</f>
        <v/>
      </c>
      <c r="L117" s="2"/>
      <c r="M117" s="4"/>
      <c r="N117" s="4"/>
      <c r="O117" s="7" t="str">
        <f aca="false">IF(OR(N117="",F117=""),"",IF(N117&gt;=F117,"Sim","Não"))</f>
        <v/>
      </c>
      <c r="P117" s="7" t="str">
        <f aca="true">IF(A117="","",IF(N117&lt;&gt;"","Concluída",IF(B117="","",IF(B117&lt;=TODAY(),"Aguardando resultados","Programada"))))</f>
        <v/>
      </c>
      <c r="Q117" s="2"/>
      <c r="R117" s="2"/>
    </row>
    <row r="118" customFormat="false" ht="15" hidden="false" customHeight="false" outlineLevel="0" collapsed="false">
      <c r="A118" s="2"/>
      <c r="B118" s="3"/>
      <c r="C118" s="2"/>
      <c r="D118" s="2"/>
      <c r="E118" s="2"/>
      <c r="F118" s="2"/>
      <c r="G118" s="2"/>
      <c r="H118" s="4"/>
      <c r="I118" s="5" t="str">
        <f aca="false">IF(A118="","",SUMIF(Caminhões!$A$2:$A$600,A118,Caminhões!$E$2:$E$600))</f>
        <v/>
      </c>
      <c r="J118" s="5" t="str">
        <f aca="false">IF(OR(A118="",H118=""),"",I118-H118)</f>
        <v/>
      </c>
      <c r="K118" s="6" t="str">
        <f aca="false">IF(A118="","",COUNTIF(Caminhões!$A$2:$A$600,A118))</f>
        <v/>
      </c>
      <c r="L118" s="2"/>
      <c r="M118" s="4"/>
      <c r="N118" s="4"/>
      <c r="O118" s="7" t="str">
        <f aca="false">IF(OR(N118="",F118=""),"",IF(N118&gt;=F118,"Sim","Não"))</f>
        <v/>
      </c>
      <c r="P118" s="7" t="str">
        <f aca="true">IF(A118="","",IF(N118&lt;&gt;"","Concluída",IF(B118="","",IF(B118&lt;=TODAY(),"Aguardando resultados","Programada"))))</f>
        <v/>
      </c>
      <c r="Q118" s="2"/>
      <c r="R118" s="2"/>
    </row>
    <row r="119" customFormat="false" ht="15" hidden="false" customHeight="false" outlineLevel="0" collapsed="false">
      <c r="A119" s="2"/>
      <c r="B119" s="3"/>
      <c r="C119" s="2"/>
      <c r="D119" s="2"/>
      <c r="E119" s="2"/>
      <c r="F119" s="2"/>
      <c r="G119" s="2"/>
      <c r="H119" s="4"/>
      <c r="I119" s="5" t="str">
        <f aca="false">IF(A119="","",SUMIF(Caminhões!$A$2:$A$600,A119,Caminhões!$E$2:$E$600))</f>
        <v/>
      </c>
      <c r="J119" s="5" t="str">
        <f aca="false">IF(OR(A119="",H119=""),"",I119-H119)</f>
        <v/>
      </c>
      <c r="K119" s="6" t="str">
        <f aca="false">IF(A119="","",COUNTIF(Caminhões!$A$2:$A$600,A119))</f>
        <v/>
      </c>
      <c r="L119" s="2"/>
      <c r="M119" s="4"/>
      <c r="N119" s="4"/>
      <c r="O119" s="7" t="str">
        <f aca="false">IF(OR(N119="",F119=""),"",IF(N119&gt;=F119,"Sim","Não"))</f>
        <v/>
      </c>
      <c r="P119" s="7" t="str">
        <f aca="true">IF(A119="","",IF(N119&lt;&gt;"","Concluída",IF(B119="","",IF(B119&lt;=TODAY(),"Aguardando resultados","Programada"))))</f>
        <v/>
      </c>
      <c r="Q119" s="2"/>
      <c r="R119" s="2"/>
    </row>
    <row r="120" customFormat="false" ht="15" hidden="false" customHeight="false" outlineLevel="0" collapsed="false">
      <c r="A120" s="2"/>
      <c r="B120" s="3"/>
      <c r="C120" s="2"/>
      <c r="D120" s="2"/>
      <c r="E120" s="2"/>
      <c r="F120" s="2"/>
      <c r="G120" s="2"/>
      <c r="H120" s="4"/>
      <c r="I120" s="5" t="str">
        <f aca="false">IF(A120="","",SUMIF(Caminhões!$A$2:$A$600,A120,Caminhões!$E$2:$E$600))</f>
        <v/>
      </c>
      <c r="J120" s="5" t="str">
        <f aca="false">IF(OR(A120="",H120=""),"",I120-H120)</f>
        <v/>
      </c>
      <c r="K120" s="6" t="str">
        <f aca="false">IF(A120="","",COUNTIF(Caminhões!$A$2:$A$600,A120))</f>
        <v/>
      </c>
      <c r="L120" s="2"/>
      <c r="M120" s="4"/>
      <c r="N120" s="4"/>
      <c r="O120" s="7" t="str">
        <f aca="false">IF(OR(N120="",F120=""),"",IF(N120&gt;=F120,"Sim","Não"))</f>
        <v/>
      </c>
      <c r="P120" s="7" t="str">
        <f aca="true">IF(A120="","",IF(N120&lt;&gt;"","Concluída",IF(B120="","",IF(B120&lt;=TODAY(),"Aguardando resultados","Programada"))))</f>
        <v/>
      </c>
      <c r="Q120" s="2"/>
      <c r="R120" s="2"/>
    </row>
    <row r="121" customFormat="false" ht="15" hidden="false" customHeight="false" outlineLevel="0" collapsed="false">
      <c r="A121" s="2"/>
      <c r="B121" s="3"/>
      <c r="C121" s="2"/>
      <c r="D121" s="2"/>
      <c r="E121" s="2"/>
      <c r="F121" s="2"/>
      <c r="G121" s="2"/>
      <c r="H121" s="4"/>
      <c r="I121" s="5" t="str">
        <f aca="false">IF(A121="","",SUMIF(Caminhões!$A$2:$A$600,A121,Caminhões!$E$2:$E$600))</f>
        <v/>
      </c>
      <c r="J121" s="5" t="str">
        <f aca="false">IF(OR(A121="",H121=""),"",I121-H121)</f>
        <v/>
      </c>
      <c r="K121" s="6" t="str">
        <f aca="false">IF(A121="","",COUNTIF(Caminhões!$A$2:$A$600,A121))</f>
        <v/>
      </c>
      <c r="L121" s="2"/>
      <c r="M121" s="4"/>
      <c r="N121" s="4"/>
      <c r="O121" s="7" t="str">
        <f aca="false">IF(OR(N121="",F121=""),"",IF(N121&gt;=F121,"Sim","Não"))</f>
        <v/>
      </c>
      <c r="P121" s="7" t="str">
        <f aca="true">IF(A121="","",IF(N121&lt;&gt;"","Concluída",IF(B121="","",IF(B121&lt;=TODAY(),"Aguardando resultados","Programada"))))</f>
        <v/>
      </c>
      <c r="Q121" s="2"/>
      <c r="R121" s="2"/>
    </row>
    <row r="122" customFormat="false" ht="15" hidden="false" customHeight="false" outlineLevel="0" collapsed="false">
      <c r="A122" s="2"/>
      <c r="B122" s="3"/>
      <c r="C122" s="2"/>
      <c r="D122" s="2"/>
      <c r="E122" s="2"/>
      <c r="F122" s="2"/>
      <c r="G122" s="2"/>
      <c r="H122" s="4"/>
      <c r="I122" s="5" t="str">
        <f aca="false">IF(A122="","",SUMIF(Caminhões!$A$2:$A$600,A122,Caminhões!$E$2:$E$600))</f>
        <v/>
      </c>
      <c r="J122" s="5" t="str">
        <f aca="false">IF(OR(A122="",H122=""),"",I122-H122)</f>
        <v/>
      </c>
      <c r="K122" s="6" t="str">
        <f aca="false">IF(A122="","",COUNTIF(Caminhões!$A$2:$A$600,A122))</f>
        <v/>
      </c>
      <c r="L122" s="2"/>
      <c r="M122" s="4"/>
      <c r="N122" s="4"/>
      <c r="O122" s="7" t="str">
        <f aca="false">IF(OR(N122="",F122=""),"",IF(N122&gt;=F122,"Sim","Não"))</f>
        <v/>
      </c>
      <c r="P122" s="7" t="str">
        <f aca="true">IF(A122="","",IF(N122&lt;&gt;"","Concluída",IF(B122="","",IF(B122&lt;=TODAY(),"Aguardando resultados","Programada"))))</f>
        <v/>
      </c>
      <c r="Q122" s="2"/>
      <c r="R122" s="2"/>
    </row>
    <row r="123" customFormat="false" ht="15" hidden="false" customHeight="false" outlineLevel="0" collapsed="false">
      <c r="A123" s="2"/>
      <c r="B123" s="3"/>
      <c r="C123" s="2"/>
      <c r="D123" s="2"/>
      <c r="E123" s="2"/>
      <c r="F123" s="2"/>
      <c r="G123" s="2"/>
      <c r="H123" s="4"/>
      <c r="I123" s="5" t="str">
        <f aca="false">IF(A123="","",SUMIF(Caminhões!$A$2:$A$600,A123,Caminhões!$E$2:$E$600))</f>
        <v/>
      </c>
      <c r="J123" s="5" t="str">
        <f aca="false">IF(OR(A123="",H123=""),"",I123-H123)</f>
        <v/>
      </c>
      <c r="K123" s="6" t="str">
        <f aca="false">IF(A123="","",COUNTIF(Caminhões!$A$2:$A$600,A123))</f>
        <v/>
      </c>
      <c r="L123" s="2"/>
      <c r="M123" s="4"/>
      <c r="N123" s="4"/>
      <c r="O123" s="7" t="str">
        <f aca="false">IF(OR(N123="",F123=""),"",IF(N123&gt;=F123,"Sim","Não"))</f>
        <v/>
      </c>
      <c r="P123" s="7" t="str">
        <f aca="true">IF(A123="","",IF(N123&lt;&gt;"","Concluída",IF(B123="","",IF(B123&lt;=TODAY(),"Aguardando resultados","Programada"))))</f>
        <v/>
      </c>
      <c r="Q123" s="2"/>
      <c r="R123" s="2"/>
    </row>
    <row r="124" customFormat="false" ht="15" hidden="false" customHeight="false" outlineLevel="0" collapsed="false">
      <c r="A124" s="2"/>
      <c r="B124" s="3"/>
      <c r="C124" s="2"/>
      <c r="D124" s="2"/>
      <c r="E124" s="2"/>
      <c r="F124" s="2"/>
      <c r="G124" s="2"/>
      <c r="H124" s="4"/>
      <c r="I124" s="5" t="str">
        <f aca="false">IF(A124="","",SUMIF(Caminhões!$A$2:$A$600,A124,Caminhões!$E$2:$E$600))</f>
        <v/>
      </c>
      <c r="J124" s="5" t="str">
        <f aca="false">IF(OR(A124="",H124=""),"",I124-H124)</f>
        <v/>
      </c>
      <c r="K124" s="6" t="str">
        <f aca="false">IF(A124="","",COUNTIF(Caminhões!$A$2:$A$600,A124))</f>
        <v/>
      </c>
      <c r="L124" s="2"/>
      <c r="M124" s="4"/>
      <c r="N124" s="4"/>
      <c r="O124" s="7" t="str">
        <f aca="false">IF(OR(N124="",F124=""),"",IF(N124&gt;=F124,"Sim","Não"))</f>
        <v/>
      </c>
      <c r="P124" s="7" t="str">
        <f aca="true">IF(A124="","",IF(N124&lt;&gt;"","Concluída",IF(B124="","",IF(B124&lt;=TODAY(),"Aguardando resultados","Programada"))))</f>
        <v/>
      </c>
      <c r="Q124" s="2"/>
      <c r="R124" s="2"/>
    </row>
    <row r="125" customFormat="false" ht="15" hidden="false" customHeight="false" outlineLevel="0" collapsed="false">
      <c r="A125" s="2"/>
      <c r="B125" s="3"/>
      <c r="C125" s="2"/>
      <c r="D125" s="2"/>
      <c r="E125" s="2"/>
      <c r="F125" s="2"/>
      <c r="G125" s="2"/>
      <c r="H125" s="4"/>
      <c r="I125" s="5" t="str">
        <f aca="false">IF(A125="","",SUMIF(Caminhões!$A$2:$A$600,A125,Caminhões!$E$2:$E$600))</f>
        <v/>
      </c>
      <c r="J125" s="5" t="str">
        <f aca="false">IF(OR(A125="",H125=""),"",I125-H125)</f>
        <v/>
      </c>
      <c r="K125" s="6" t="str">
        <f aca="false">IF(A125="","",COUNTIF(Caminhões!$A$2:$A$600,A125))</f>
        <v/>
      </c>
      <c r="L125" s="2"/>
      <c r="M125" s="4"/>
      <c r="N125" s="4"/>
      <c r="O125" s="7" t="str">
        <f aca="false">IF(OR(N125="",F125=""),"",IF(N125&gt;=F125,"Sim","Não"))</f>
        <v/>
      </c>
      <c r="P125" s="7" t="str">
        <f aca="true">IF(A125="","",IF(N125&lt;&gt;"","Concluída",IF(B125="","",IF(B125&lt;=TODAY(),"Aguardando resultados","Programada"))))</f>
        <v/>
      </c>
      <c r="Q125" s="2"/>
      <c r="R125" s="2"/>
    </row>
    <row r="126" customFormat="false" ht="15" hidden="false" customHeight="false" outlineLevel="0" collapsed="false">
      <c r="A126" s="2"/>
      <c r="B126" s="3"/>
      <c r="C126" s="2"/>
      <c r="D126" s="2"/>
      <c r="E126" s="2"/>
      <c r="F126" s="2"/>
      <c r="G126" s="2"/>
      <c r="H126" s="4"/>
      <c r="I126" s="5" t="str">
        <f aca="false">IF(A126="","",SUMIF(Caminhões!$A$2:$A$600,A126,Caminhões!$E$2:$E$600))</f>
        <v/>
      </c>
      <c r="J126" s="5" t="str">
        <f aca="false">IF(OR(A126="",H126=""),"",I126-H126)</f>
        <v/>
      </c>
      <c r="K126" s="6" t="str">
        <f aca="false">IF(A126="","",COUNTIF(Caminhões!$A$2:$A$600,A126))</f>
        <v/>
      </c>
      <c r="L126" s="2"/>
      <c r="M126" s="4"/>
      <c r="N126" s="4"/>
      <c r="O126" s="7" t="str">
        <f aca="false">IF(OR(N126="",F126=""),"",IF(N126&gt;=F126,"Sim","Não"))</f>
        <v/>
      </c>
      <c r="P126" s="7" t="str">
        <f aca="true">IF(A126="","",IF(N126&lt;&gt;"","Concluída",IF(B126="","",IF(B126&lt;=TODAY(),"Aguardando resultados","Programada"))))</f>
        <v/>
      </c>
      <c r="Q126" s="2"/>
      <c r="R126" s="2"/>
    </row>
    <row r="127" customFormat="false" ht="15" hidden="false" customHeight="false" outlineLevel="0" collapsed="false">
      <c r="A127" s="2"/>
      <c r="B127" s="3"/>
      <c r="C127" s="2"/>
      <c r="D127" s="2"/>
      <c r="E127" s="2"/>
      <c r="F127" s="2"/>
      <c r="G127" s="2"/>
      <c r="H127" s="4"/>
      <c r="I127" s="5" t="str">
        <f aca="false">IF(A127="","",SUMIF(Caminhões!$A$2:$A$600,A127,Caminhões!$E$2:$E$600))</f>
        <v/>
      </c>
      <c r="J127" s="5" t="str">
        <f aca="false">IF(OR(A127="",H127=""),"",I127-H127)</f>
        <v/>
      </c>
      <c r="K127" s="6" t="str">
        <f aca="false">IF(A127="","",COUNTIF(Caminhões!$A$2:$A$600,A127))</f>
        <v/>
      </c>
      <c r="L127" s="2"/>
      <c r="M127" s="4"/>
      <c r="N127" s="4"/>
      <c r="O127" s="7" t="str">
        <f aca="false">IF(OR(N127="",F127=""),"",IF(N127&gt;=F127,"Sim","Não"))</f>
        <v/>
      </c>
      <c r="P127" s="7" t="str">
        <f aca="true">IF(A127="","",IF(N127&lt;&gt;"","Concluída",IF(B127="","",IF(B127&lt;=TODAY(),"Aguardando resultados","Programada"))))</f>
        <v/>
      </c>
      <c r="Q127" s="2"/>
      <c r="R127" s="2"/>
    </row>
    <row r="128" customFormat="false" ht="15" hidden="false" customHeight="false" outlineLevel="0" collapsed="false">
      <c r="A128" s="2"/>
      <c r="B128" s="3"/>
      <c r="C128" s="2"/>
      <c r="D128" s="2"/>
      <c r="E128" s="2"/>
      <c r="F128" s="2"/>
      <c r="G128" s="2"/>
      <c r="H128" s="4"/>
      <c r="I128" s="5" t="str">
        <f aca="false">IF(A128="","",SUMIF(Caminhões!$A$2:$A$600,A128,Caminhões!$E$2:$E$600))</f>
        <v/>
      </c>
      <c r="J128" s="5" t="str">
        <f aca="false">IF(OR(A128="",H128=""),"",I128-H128)</f>
        <v/>
      </c>
      <c r="K128" s="6" t="str">
        <f aca="false">IF(A128="","",COUNTIF(Caminhões!$A$2:$A$600,A128))</f>
        <v/>
      </c>
      <c r="L128" s="2"/>
      <c r="M128" s="4"/>
      <c r="N128" s="4"/>
      <c r="O128" s="7" t="str">
        <f aca="false">IF(OR(N128="",F128=""),"",IF(N128&gt;=F128,"Sim","Não"))</f>
        <v/>
      </c>
      <c r="P128" s="7" t="str">
        <f aca="true">IF(A128="","",IF(N128&lt;&gt;"","Concluída",IF(B128="","",IF(B128&lt;=TODAY(),"Aguardando resultados","Programada"))))</f>
        <v/>
      </c>
      <c r="Q128" s="2"/>
      <c r="R128" s="2"/>
    </row>
    <row r="129" customFormat="false" ht="15" hidden="false" customHeight="false" outlineLevel="0" collapsed="false">
      <c r="A129" s="2"/>
      <c r="B129" s="3"/>
      <c r="C129" s="2"/>
      <c r="D129" s="2"/>
      <c r="E129" s="2"/>
      <c r="F129" s="2"/>
      <c r="G129" s="2"/>
      <c r="H129" s="4"/>
      <c r="I129" s="5" t="str">
        <f aca="false">IF(A129="","",SUMIF(Caminhões!$A$2:$A$600,A129,Caminhões!$E$2:$E$600))</f>
        <v/>
      </c>
      <c r="J129" s="5" t="str">
        <f aca="false">IF(OR(A129="",H129=""),"",I129-H129)</f>
        <v/>
      </c>
      <c r="K129" s="6" t="str">
        <f aca="false">IF(A129="","",COUNTIF(Caminhões!$A$2:$A$600,A129))</f>
        <v/>
      </c>
      <c r="L129" s="2"/>
      <c r="M129" s="4"/>
      <c r="N129" s="4"/>
      <c r="O129" s="7" t="str">
        <f aca="false">IF(OR(N129="",F129=""),"",IF(N129&gt;=F129,"Sim","Não"))</f>
        <v/>
      </c>
      <c r="P129" s="7" t="str">
        <f aca="true">IF(A129="","",IF(N129&lt;&gt;"","Concluída",IF(B129="","",IF(B129&lt;=TODAY(),"Aguardando resultados","Programada"))))</f>
        <v/>
      </c>
      <c r="Q129" s="2"/>
      <c r="R129" s="2"/>
    </row>
    <row r="130" customFormat="false" ht="15" hidden="false" customHeight="false" outlineLevel="0" collapsed="false">
      <c r="A130" s="2"/>
      <c r="B130" s="3"/>
      <c r="C130" s="2"/>
      <c r="D130" s="2"/>
      <c r="E130" s="2"/>
      <c r="F130" s="2"/>
      <c r="G130" s="2"/>
      <c r="H130" s="4"/>
      <c r="I130" s="5" t="str">
        <f aca="false">IF(A130="","",SUMIF(Caminhões!$A$2:$A$600,A130,Caminhões!$E$2:$E$600))</f>
        <v/>
      </c>
      <c r="J130" s="5" t="str">
        <f aca="false">IF(OR(A130="",H130=""),"",I130-H130)</f>
        <v/>
      </c>
      <c r="K130" s="6" t="str">
        <f aca="false">IF(A130="","",COUNTIF(Caminhões!$A$2:$A$600,A130))</f>
        <v/>
      </c>
      <c r="L130" s="2"/>
      <c r="M130" s="4"/>
      <c r="N130" s="4"/>
      <c r="O130" s="7" t="str">
        <f aca="false">IF(OR(N130="",F130=""),"",IF(N130&gt;=F130,"Sim","Não"))</f>
        <v/>
      </c>
      <c r="P130" s="7" t="str">
        <f aca="true">IF(A130="","",IF(N130&lt;&gt;"","Concluída",IF(B130="","",IF(B130&lt;=TODAY(),"Aguardando resultados","Programada"))))</f>
        <v/>
      </c>
      <c r="Q130" s="2"/>
      <c r="R130" s="2"/>
    </row>
    <row r="131" customFormat="false" ht="15" hidden="false" customHeight="false" outlineLevel="0" collapsed="false">
      <c r="A131" s="2"/>
      <c r="B131" s="3"/>
      <c r="C131" s="2"/>
      <c r="D131" s="2"/>
      <c r="E131" s="2"/>
      <c r="F131" s="2"/>
      <c r="G131" s="2"/>
      <c r="H131" s="4"/>
      <c r="I131" s="5" t="str">
        <f aca="false">IF(A131="","",SUMIF(Caminhões!$A$2:$A$600,A131,Caminhões!$E$2:$E$600))</f>
        <v/>
      </c>
      <c r="J131" s="5" t="str">
        <f aca="false">IF(OR(A131="",H131=""),"",I131-H131)</f>
        <v/>
      </c>
      <c r="K131" s="6" t="str">
        <f aca="false">IF(A131="","",COUNTIF(Caminhões!$A$2:$A$600,A131))</f>
        <v/>
      </c>
      <c r="L131" s="2"/>
      <c r="M131" s="4"/>
      <c r="N131" s="4"/>
      <c r="O131" s="7" t="str">
        <f aca="false">IF(OR(N131="",F131=""),"",IF(N131&gt;=F131,"Sim","Não"))</f>
        <v/>
      </c>
      <c r="P131" s="7" t="str">
        <f aca="true">IF(A131="","",IF(N131&lt;&gt;"","Concluída",IF(B131="","",IF(B131&lt;=TODAY(),"Aguardando resultados","Programada"))))</f>
        <v/>
      </c>
      <c r="Q131" s="2"/>
      <c r="R131" s="2"/>
    </row>
    <row r="132" customFormat="false" ht="15" hidden="false" customHeight="false" outlineLevel="0" collapsed="false">
      <c r="A132" s="2"/>
      <c r="B132" s="3"/>
      <c r="C132" s="2"/>
      <c r="D132" s="2"/>
      <c r="E132" s="2"/>
      <c r="F132" s="2"/>
      <c r="G132" s="2"/>
      <c r="H132" s="4"/>
      <c r="I132" s="5" t="str">
        <f aca="false">IF(A132="","",SUMIF(Caminhões!$A$2:$A$600,A132,Caminhões!$E$2:$E$600))</f>
        <v/>
      </c>
      <c r="J132" s="5" t="str">
        <f aca="false">IF(OR(A132="",H132=""),"",I132-H132)</f>
        <v/>
      </c>
      <c r="K132" s="6" t="str">
        <f aca="false">IF(A132="","",COUNTIF(Caminhões!$A$2:$A$600,A132))</f>
        <v/>
      </c>
      <c r="L132" s="2"/>
      <c r="M132" s="4"/>
      <c r="N132" s="4"/>
      <c r="O132" s="7" t="str">
        <f aca="false">IF(OR(N132="",F132=""),"",IF(N132&gt;=F132,"Sim","Não"))</f>
        <v/>
      </c>
      <c r="P132" s="7" t="str">
        <f aca="true">IF(A132="","",IF(N132&lt;&gt;"","Concluída",IF(B132="","",IF(B132&lt;=TODAY(),"Aguardando resultados","Programada"))))</f>
        <v/>
      </c>
      <c r="Q132" s="2"/>
      <c r="R132" s="2"/>
    </row>
    <row r="133" customFormat="false" ht="15" hidden="false" customHeight="false" outlineLevel="0" collapsed="false">
      <c r="A133" s="2"/>
      <c r="B133" s="3"/>
      <c r="C133" s="2"/>
      <c r="D133" s="2"/>
      <c r="E133" s="2"/>
      <c r="F133" s="2"/>
      <c r="G133" s="2"/>
      <c r="H133" s="4"/>
      <c r="I133" s="5" t="str">
        <f aca="false">IF(A133="","",SUMIF(Caminhões!$A$2:$A$600,A133,Caminhões!$E$2:$E$600))</f>
        <v/>
      </c>
      <c r="J133" s="5" t="str">
        <f aca="false">IF(OR(A133="",H133=""),"",I133-H133)</f>
        <v/>
      </c>
      <c r="K133" s="6" t="str">
        <f aca="false">IF(A133="","",COUNTIF(Caminhões!$A$2:$A$600,A133))</f>
        <v/>
      </c>
      <c r="L133" s="2"/>
      <c r="M133" s="4"/>
      <c r="N133" s="4"/>
      <c r="O133" s="7" t="str">
        <f aca="false">IF(OR(N133="",F133=""),"",IF(N133&gt;=F133,"Sim","Não"))</f>
        <v/>
      </c>
      <c r="P133" s="7" t="str">
        <f aca="true">IF(A133="","",IF(N133&lt;&gt;"","Concluída",IF(B133="","",IF(B133&lt;=TODAY(),"Aguardando resultados","Programada"))))</f>
        <v/>
      </c>
      <c r="Q133" s="2"/>
      <c r="R133" s="2"/>
    </row>
    <row r="134" customFormat="false" ht="15" hidden="false" customHeight="false" outlineLevel="0" collapsed="false">
      <c r="A134" s="2"/>
      <c r="B134" s="3"/>
      <c r="C134" s="2"/>
      <c r="D134" s="2"/>
      <c r="E134" s="2"/>
      <c r="F134" s="2"/>
      <c r="G134" s="2"/>
      <c r="H134" s="4"/>
      <c r="I134" s="5" t="str">
        <f aca="false">IF(A134="","",SUMIF(Caminhões!$A$2:$A$600,A134,Caminhões!$E$2:$E$600))</f>
        <v/>
      </c>
      <c r="J134" s="5" t="str">
        <f aca="false">IF(OR(A134="",H134=""),"",I134-H134)</f>
        <v/>
      </c>
      <c r="K134" s="6" t="str">
        <f aca="false">IF(A134="","",COUNTIF(Caminhões!$A$2:$A$600,A134))</f>
        <v/>
      </c>
      <c r="L134" s="2"/>
      <c r="M134" s="4"/>
      <c r="N134" s="4"/>
      <c r="O134" s="7" t="str">
        <f aca="false">IF(OR(N134="",F134=""),"",IF(N134&gt;=F134,"Sim","Não"))</f>
        <v/>
      </c>
      <c r="P134" s="7" t="str">
        <f aca="true">IF(A134="","",IF(N134&lt;&gt;"","Concluída",IF(B134="","",IF(B134&lt;=TODAY(),"Aguardando resultados","Programada"))))</f>
        <v/>
      </c>
      <c r="Q134" s="2"/>
      <c r="R134" s="2"/>
    </row>
    <row r="135" customFormat="false" ht="15" hidden="false" customHeight="false" outlineLevel="0" collapsed="false">
      <c r="A135" s="2"/>
      <c r="B135" s="3"/>
      <c r="C135" s="2"/>
      <c r="D135" s="2"/>
      <c r="E135" s="2"/>
      <c r="F135" s="2"/>
      <c r="G135" s="2"/>
      <c r="H135" s="4"/>
      <c r="I135" s="5" t="str">
        <f aca="false">IF(A135="","",SUMIF(Caminhões!$A$2:$A$600,A135,Caminhões!$E$2:$E$600))</f>
        <v/>
      </c>
      <c r="J135" s="5" t="str">
        <f aca="false">IF(OR(A135="",H135=""),"",I135-H135)</f>
        <v/>
      </c>
      <c r="K135" s="6" t="str">
        <f aca="false">IF(A135="","",COUNTIF(Caminhões!$A$2:$A$600,A135))</f>
        <v/>
      </c>
      <c r="L135" s="2"/>
      <c r="M135" s="4"/>
      <c r="N135" s="4"/>
      <c r="O135" s="7" t="str">
        <f aca="false">IF(OR(N135="",F135=""),"",IF(N135&gt;=F135,"Sim","Não"))</f>
        <v/>
      </c>
      <c r="P135" s="7" t="str">
        <f aca="true">IF(A135="","",IF(N135&lt;&gt;"","Concluída",IF(B135="","",IF(B135&lt;=TODAY(),"Aguardando resultados","Programada"))))</f>
        <v/>
      </c>
      <c r="Q135" s="2"/>
      <c r="R135" s="2"/>
    </row>
    <row r="136" customFormat="false" ht="15" hidden="false" customHeight="false" outlineLevel="0" collapsed="false">
      <c r="A136" s="2"/>
      <c r="B136" s="3"/>
      <c r="C136" s="2"/>
      <c r="D136" s="2"/>
      <c r="E136" s="2"/>
      <c r="F136" s="2"/>
      <c r="G136" s="2"/>
      <c r="H136" s="4"/>
      <c r="I136" s="5" t="str">
        <f aca="false">IF(A136="","",SUMIF(Caminhões!$A$2:$A$600,A136,Caminhões!$E$2:$E$600))</f>
        <v/>
      </c>
      <c r="J136" s="5" t="str">
        <f aca="false">IF(OR(A136="",H136=""),"",I136-H136)</f>
        <v/>
      </c>
      <c r="K136" s="6" t="str">
        <f aca="false">IF(A136="","",COUNTIF(Caminhões!$A$2:$A$600,A136))</f>
        <v/>
      </c>
      <c r="L136" s="2"/>
      <c r="M136" s="4"/>
      <c r="N136" s="4"/>
      <c r="O136" s="7" t="str">
        <f aca="false">IF(OR(N136="",F136=""),"",IF(N136&gt;=F136,"Sim","Não"))</f>
        <v/>
      </c>
      <c r="P136" s="7" t="str">
        <f aca="true">IF(A136="","",IF(N136&lt;&gt;"","Concluída",IF(B136="","",IF(B136&lt;=TODAY(),"Aguardando resultados","Programada"))))</f>
        <v/>
      </c>
      <c r="Q136" s="2"/>
      <c r="R136" s="2"/>
    </row>
    <row r="137" customFormat="false" ht="15" hidden="false" customHeight="false" outlineLevel="0" collapsed="false">
      <c r="A137" s="2"/>
      <c r="B137" s="3"/>
      <c r="C137" s="2"/>
      <c r="D137" s="2"/>
      <c r="E137" s="2"/>
      <c r="F137" s="2"/>
      <c r="G137" s="2"/>
      <c r="H137" s="4"/>
      <c r="I137" s="5" t="str">
        <f aca="false">IF(A137="","",SUMIF(Caminhões!$A$2:$A$600,A137,Caminhões!$E$2:$E$600))</f>
        <v/>
      </c>
      <c r="J137" s="5" t="str">
        <f aca="false">IF(OR(A137="",H137=""),"",I137-H137)</f>
        <v/>
      </c>
      <c r="K137" s="6" t="str">
        <f aca="false">IF(A137="","",COUNTIF(Caminhões!$A$2:$A$600,A137))</f>
        <v/>
      </c>
      <c r="L137" s="2"/>
      <c r="M137" s="4"/>
      <c r="N137" s="4"/>
      <c r="O137" s="7" t="str">
        <f aca="false">IF(OR(N137="",F137=""),"",IF(N137&gt;=F137,"Sim","Não"))</f>
        <v/>
      </c>
      <c r="P137" s="7" t="str">
        <f aca="true">IF(A137="","",IF(N137&lt;&gt;"","Concluída",IF(B137="","",IF(B137&lt;=TODAY(),"Aguardando resultados","Programada"))))</f>
        <v/>
      </c>
      <c r="Q137" s="2"/>
      <c r="R137" s="2"/>
    </row>
    <row r="138" customFormat="false" ht="15" hidden="false" customHeight="false" outlineLevel="0" collapsed="false">
      <c r="A138" s="2"/>
      <c r="B138" s="3"/>
      <c r="C138" s="2"/>
      <c r="D138" s="2"/>
      <c r="E138" s="2"/>
      <c r="F138" s="2"/>
      <c r="G138" s="2"/>
      <c r="H138" s="4"/>
      <c r="I138" s="5" t="str">
        <f aca="false">IF(A138="","",SUMIF(Caminhões!$A$2:$A$600,A138,Caminhões!$E$2:$E$600))</f>
        <v/>
      </c>
      <c r="J138" s="5" t="str">
        <f aca="false">IF(OR(A138="",H138=""),"",I138-H138)</f>
        <v/>
      </c>
      <c r="K138" s="6" t="str">
        <f aca="false">IF(A138="","",COUNTIF(Caminhões!$A$2:$A$600,A138))</f>
        <v/>
      </c>
      <c r="L138" s="2"/>
      <c r="M138" s="4"/>
      <c r="N138" s="4"/>
      <c r="O138" s="7" t="str">
        <f aca="false">IF(OR(N138="",F138=""),"",IF(N138&gt;=F138,"Sim","Não"))</f>
        <v/>
      </c>
      <c r="P138" s="7" t="str">
        <f aca="true">IF(A138="","",IF(N138&lt;&gt;"","Concluída",IF(B138="","",IF(B138&lt;=TODAY(),"Aguardando resultados","Programada"))))</f>
        <v/>
      </c>
      <c r="Q138" s="2"/>
      <c r="R138" s="2"/>
    </row>
    <row r="139" customFormat="false" ht="15" hidden="false" customHeight="false" outlineLevel="0" collapsed="false">
      <c r="A139" s="2"/>
      <c r="B139" s="3"/>
      <c r="C139" s="2"/>
      <c r="D139" s="2"/>
      <c r="E139" s="2"/>
      <c r="F139" s="2"/>
      <c r="G139" s="2"/>
      <c r="H139" s="4"/>
      <c r="I139" s="5" t="str">
        <f aca="false">IF(A139="","",SUMIF(Caminhões!$A$2:$A$600,A139,Caminhões!$E$2:$E$600))</f>
        <v/>
      </c>
      <c r="J139" s="5" t="str">
        <f aca="false">IF(OR(A139="",H139=""),"",I139-H139)</f>
        <v/>
      </c>
      <c r="K139" s="6" t="str">
        <f aca="false">IF(A139="","",COUNTIF(Caminhões!$A$2:$A$600,A139))</f>
        <v/>
      </c>
      <c r="L139" s="2"/>
      <c r="M139" s="4"/>
      <c r="N139" s="4"/>
      <c r="O139" s="7" t="str">
        <f aca="false">IF(OR(N139="",F139=""),"",IF(N139&gt;=F139,"Sim","Não"))</f>
        <v/>
      </c>
      <c r="P139" s="7" t="str">
        <f aca="true">IF(A139="","",IF(N139&lt;&gt;"","Concluída",IF(B139="","",IF(B139&lt;=TODAY(),"Aguardando resultados","Programada"))))</f>
        <v/>
      </c>
      <c r="Q139" s="2"/>
      <c r="R139" s="2"/>
    </row>
    <row r="140" customFormat="false" ht="15" hidden="false" customHeight="false" outlineLevel="0" collapsed="false">
      <c r="A140" s="2"/>
      <c r="B140" s="3"/>
      <c r="C140" s="2"/>
      <c r="D140" s="2"/>
      <c r="E140" s="2"/>
      <c r="F140" s="2"/>
      <c r="G140" s="2"/>
      <c r="H140" s="4"/>
      <c r="I140" s="5" t="str">
        <f aca="false">IF(A140="","",SUMIF(Caminhões!$A$2:$A$600,A140,Caminhões!$E$2:$E$600))</f>
        <v/>
      </c>
      <c r="J140" s="5" t="str">
        <f aca="false">IF(OR(A140="",H140=""),"",I140-H140)</f>
        <v/>
      </c>
      <c r="K140" s="6" t="str">
        <f aca="false">IF(A140="","",COUNTIF(Caminhões!$A$2:$A$600,A140))</f>
        <v/>
      </c>
      <c r="L140" s="2"/>
      <c r="M140" s="4"/>
      <c r="N140" s="4"/>
      <c r="O140" s="7" t="str">
        <f aca="false">IF(OR(N140="",F140=""),"",IF(N140&gt;=F140,"Sim","Não"))</f>
        <v/>
      </c>
      <c r="P140" s="7" t="str">
        <f aca="true">IF(A140="","",IF(N140&lt;&gt;"","Concluída",IF(B140="","",IF(B140&lt;=TODAY(),"Aguardando resultados","Programada"))))</f>
        <v/>
      </c>
      <c r="Q140" s="2"/>
      <c r="R140" s="2"/>
    </row>
    <row r="141" customFormat="false" ht="15" hidden="false" customHeight="false" outlineLevel="0" collapsed="false">
      <c r="A141" s="2"/>
      <c r="B141" s="3"/>
      <c r="C141" s="2"/>
      <c r="D141" s="2"/>
      <c r="E141" s="2"/>
      <c r="F141" s="2"/>
      <c r="G141" s="2"/>
      <c r="H141" s="4"/>
      <c r="I141" s="5" t="str">
        <f aca="false">IF(A141="","",SUMIF(Caminhões!$A$2:$A$600,A141,Caminhões!$E$2:$E$600))</f>
        <v/>
      </c>
      <c r="J141" s="5" t="str">
        <f aca="false">IF(OR(A141="",H141=""),"",I141-H141)</f>
        <v/>
      </c>
      <c r="K141" s="6" t="str">
        <f aca="false">IF(A141="","",COUNTIF(Caminhões!$A$2:$A$600,A141))</f>
        <v/>
      </c>
      <c r="L141" s="2"/>
      <c r="M141" s="4"/>
      <c r="N141" s="4"/>
      <c r="O141" s="7" t="str">
        <f aca="false">IF(OR(N141="",F141=""),"",IF(N141&gt;=F141,"Sim","Não"))</f>
        <v/>
      </c>
      <c r="P141" s="7" t="str">
        <f aca="true">IF(A141="","",IF(N141&lt;&gt;"","Concluída",IF(B141="","",IF(B141&lt;=TODAY(),"Aguardando resultados","Programada"))))</f>
        <v/>
      </c>
      <c r="Q141" s="2"/>
      <c r="R141" s="2"/>
    </row>
    <row r="142" customFormat="false" ht="15" hidden="false" customHeight="false" outlineLevel="0" collapsed="false">
      <c r="A142" s="2"/>
      <c r="B142" s="3"/>
      <c r="C142" s="2"/>
      <c r="D142" s="2"/>
      <c r="E142" s="2"/>
      <c r="F142" s="2"/>
      <c r="G142" s="2"/>
      <c r="H142" s="4"/>
      <c r="I142" s="5" t="str">
        <f aca="false">IF(A142="","",SUMIF(Caminhões!$A$2:$A$600,A142,Caminhões!$E$2:$E$600))</f>
        <v/>
      </c>
      <c r="J142" s="5" t="str">
        <f aca="false">IF(OR(A142="",H142=""),"",I142-H142)</f>
        <v/>
      </c>
      <c r="K142" s="6" t="str">
        <f aca="false">IF(A142="","",COUNTIF(Caminhões!$A$2:$A$600,A142))</f>
        <v/>
      </c>
      <c r="L142" s="2"/>
      <c r="M142" s="4"/>
      <c r="N142" s="4"/>
      <c r="O142" s="7" t="str">
        <f aca="false">IF(OR(N142="",F142=""),"",IF(N142&gt;=F142,"Sim","Não"))</f>
        <v/>
      </c>
      <c r="P142" s="7" t="str">
        <f aca="true">IF(A142="","",IF(N142&lt;&gt;"","Concluída",IF(B142="","",IF(B142&lt;=TODAY(),"Aguardando resultados","Programada"))))</f>
        <v/>
      </c>
      <c r="Q142" s="2"/>
      <c r="R142" s="2"/>
    </row>
    <row r="143" customFormat="false" ht="15" hidden="false" customHeight="false" outlineLevel="0" collapsed="false">
      <c r="A143" s="2"/>
      <c r="B143" s="3"/>
      <c r="C143" s="2"/>
      <c r="D143" s="2"/>
      <c r="E143" s="2"/>
      <c r="F143" s="2"/>
      <c r="G143" s="2"/>
      <c r="H143" s="4"/>
      <c r="I143" s="5" t="str">
        <f aca="false">IF(A143="","",SUMIF(Caminhões!$A$2:$A$600,A143,Caminhões!$E$2:$E$600))</f>
        <v/>
      </c>
      <c r="J143" s="5" t="str">
        <f aca="false">IF(OR(A143="",H143=""),"",I143-H143)</f>
        <v/>
      </c>
      <c r="K143" s="6" t="str">
        <f aca="false">IF(A143="","",COUNTIF(Caminhões!$A$2:$A$600,A143))</f>
        <v/>
      </c>
      <c r="L143" s="2"/>
      <c r="M143" s="4"/>
      <c r="N143" s="4"/>
      <c r="O143" s="7" t="str">
        <f aca="false">IF(OR(N143="",F143=""),"",IF(N143&gt;=F143,"Sim","Não"))</f>
        <v/>
      </c>
      <c r="P143" s="7" t="str">
        <f aca="true">IF(A143="","",IF(N143&lt;&gt;"","Concluída",IF(B143="","",IF(B143&lt;=TODAY(),"Aguardando resultados","Programada"))))</f>
        <v/>
      </c>
      <c r="Q143" s="2"/>
      <c r="R143" s="2"/>
    </row>
    <row r="144" customFormat="false" ht="15" hidden="false" customHeight="false" outlineLevel="0" collapsed="false">
      <c r="A144" s="2"/>
      <c r="B144" s="3"/>
      <c r="C144" s="2"/>
      <c r="D144" s="2"/>
      <c r="E144" s="2"/>
      <c r="F144" s="2"/>
      <c r="G144" s="2"/>
      <c r="H144" s="4"/>
      <c r="I144" s="5" t="str">
        <f aca="false">IF(A144="","",SUMIF(Caminhões!$A$2:$A$600,A144,Caminhões!$E$2:$E$600))</f>
        <v/>
      </c>
      <c r="J144" s="5" t="str">
        <f aca="false">IF(OR(A144="",H144=""),"",I144-H144)</f>
        <v/>
      </c>
      <c r="K144" s="6" t="str">
        <f aca="false">IF(A144="","",COUNTIF(Caminhões!$A$2:$A$600,A144))</f>
        <v/>
      </c>
      <c r="L144" s="2"/>
      <c r="M144" s="4"/>
      <c r="N144" s="4"/>
      <c r="O144" s="7" t="str">
        <f aca="false">IF(OR(N144="",F144=""),"",IF(N144&gt;=F144,"Sim","Não"))</f>
        <v/>
      </c>
      <c r="P144" s="7" t="str">
        <f aca="true">IF(A144="","",IF(N144&lt;&gt;"","Concluída",IF(B144="","",IF(B144&lt;=TODAY(),"Aguardando resultados","Programada"))))</f>
        <v/>
      </c>
      <c r="Q144" s="2"/>
      <c r="R144" s="2"/>
    </row>
    <row r="145" customFormat="false" ht="15" hidden="false" customHeight="false" outlineLevel="0" collapsed="false">
      <c r="A145" s="2"/>
      <c r="B145" s="3"/>
      <c r="C145" s="2"/>
      <c r="D145" s="2"/>
      <c r="E145" s="2"/>
      <c r="F145" s="2"/>
      <c r="G145" s="2"/>
      <c r="H145" s="4"/>
      <c r="I145" s="5" t="str">
        <f aca="false">IF(A145="","",SUMIF(Caminhões!$A$2:$A$600,A145,Caminhões!$E$2:$E$600))</f>
        <v/>
      </c>
      <c r="J145" s="5" t="str">
        <f aca="false">IF(OR(A145="",H145=""),"",I145-H145)</f>
        <v/>
      </c>
      <c r="K145" s="6" t="str">
        <f aca="false">IF(A145="","",COUNTIF(Caminhões!$A$2:$A$600,A145))</f>
        <v/>
      </c>
      <c r="L145" s="2"/>
      <c r="M145" s="4"/>
      <c r="N145" s="4"/>
      <c r="O145" s="7" t="str">
        <f aca="false">IF(OR(N145="",F145=""),"",IF(N145&gt;=F145,"Sim","Não"))</f>
        <v/>
      </c>
      <c r="P145" s="7" t="str">
        <f aca="true">IF(A145="","",IF(N145&lt;&gt;"","Concluída",IF(B145="","",IF(B145&lt;=TODAY(),"Aguardando resultados","Programada"))))</f>
        <v/>
      </c>
      <c r="Q145" s="2"/>
      <c r="R145" s="2"/>
    </row>
    <row r="146" customFormat="false" ht="15" hidden="false" customHeight="false" outlineLevel="0" collapsed="false">
      <c r="A146" s="2"/>
      <c r="B146" s="3"/>
      <c r="C146" s="2"/>
      <c r="D146" s="2"/>
      <c r="E146" s="2"/>
      <c r="F146" s="2"/>
      <c r="G146" s="2"/>
      <c r="H146" s="4"/>
      <c r="I146" s="5" t="str">
        <f aca="false">IF(A146="","",SUMIF(Caminhões!$A$2:$A$600,A146,Caminhões!$E$2:$E$600))</f>
        <v/>
      </c>
      <c r="J146" s="5" t="str">
        <f aca="false">IF(OR(A146="",H146=""),"",I146-H146)</f>
        <v/>
      </c>
      <c r="K146" s="6" t="str">
        <f aca="false">IF(A146="","",COUNTIF(Caminhões!$A$2:$A$600,A146))</f>
        <v/>
      </c>
      <c r="L146" s="2"/>
      <c r="M146" s="4"/>
      <c r="N146" s="4"/>
      <c r="O146" s="7" t="str">
        <f aca="false">IF(OR(N146="",F146=""),"",IF(N146&gt;=F146,"Sim","Não"))</f>
        <v/>
      </c>
      <c r="P146" s="7" t="str">
        <f aca="true">IF(A146="","",IF(N146&lt;&gt;"","Concluída",IF(B146="","",IF(B146&lt;=TODAY(),"Aguardando resultados","Programada"))))</f>
        <v/>
      </c>
      <c r="Q146" s="2"/>
      <c r="R146" s="2"/>
    </row>
    <row r="147" customFormat="false" ht="15" hidden="false" customHeight="false" outlineLevel="0" collapsed="false">
      <c r="A147" s="2"/>
      <c r="B147" s="3"/>
      <c r="C147" s="2"/>
      <c r="D147" s="2"/>
      <c r="E147" s="2"/>
      <c r="F147" s="2"/>
      <c r="G147" s="2"/>
      <c r="H147" s="4"/>
      <c r="I147" s="5" t="str">
        <f aca="false">IF(A147="","",SUMIF(Caminhões!$A$2:$A$600,A147,Caminhões!$E$2:$E$600))</f>
        <v/>
      </c>
      <c r="J147" s="5" t="str">
        <f aca="false">IF(OR(A147="",H147=""),"",I147-H147)</f>
        <v/>
      </c>
      <c r="K147" s="6" t="str">
        <f aca="false">IF(A147="","",COUNTIF(Caminhões!$A$2:$A$600,A147))</f>
        <v/>
      </c>
      <c r="L147" s="2"/>
      <c r="M147" s="4"/>
      <c r="N147" s="4"/>
      <c r="O147" s="7" t="str">
        <f aca="false">IF(OR(N147="",F147=""),"",IF(N147&gt;=F147,"Sim","Não"))</f>
        <v/>
      </c>
      <c r="P147" s="7" t="str">
        <f aca="true">IF(A147="","",IF(N147&lt;&gt;"","Concluída",IF(B147="","",IF(B147&lt;=TODAY(),"Aguardando resultados","Programada"))))</f>
        <v/>
      </c>
      <c r="Q147" s="2"/>
      <c r="R147" s="2"/>
    </row>
    <row r="148" customFormat="false" ht="15" hidden="false" customHeight="false" outlineLevel="0" collapsed="false">
      <c r="A148" s="2"/>
      <c r="B148" s="3"/>
      <c r="C148" s="2"/>
      <c r="D148" s="2"/>
      <c r="E148" s="2"/>
      <c r="F148" s="2"/>
      <c r="G148" s="2"/>
      <c r="H148" s="4"/>
      <c r="I148" s="5" t="str">
        <f aca="false">IF(A148="","",SUMIF(Caminhões!$A$2:$A$600,A148,Caminhões!$E$2:$E$600))</f>
        <v/>
      </c>
      <c r="J148" s="5" t="str">
        <f aca="false">IF(OR(A148="",H148=""),"",I148-H148)</f>
        <v/>
      </c>
      <c r="K148" s="6" t="str">
        <f aca="false">IF(A148="","",COUNTIF(Caminhões!$A$2:$A$600,A148))</f>
        <v/>
      </c>
      <c r="L148" s="2"/>
      <c r="M148" s="4"/>
      <c r="N148" s="4"/>
      <c r="O148" s="7" t="str">
        <f aca="false">IF(OR(N148="",F148=""),"",IF(N148&gt;=F148,"Sim","Não"))</f>
        <v/>
      </c>
      <c r="P148" s="7" t="str">
        <f aca="true">IF(A148="","",IF(N148&lt;&gt;"","Concluída",IF(B148="","",IF(B148&lt;=TODAY(),"Aguardando resultados","Programada"))))</f>
        <v/>
      </c>
      <c r="Q148" s="2"/>
      <c r="R148" s="2"/>
    </row>
    <row r="149" customFormat="false" ht="15" hidden="false" customHeight="false" outlineLevel="0" collapsed="false">
      <c r="A149" s="2"/>
      <c r="B149" s="3"/>
      <c r="C149" s="2"/>
      <c r="D149" s="2"/>
      <c r="E149" s="2"/>
      <c r="F149" s="2"/>
      <c r="G149" s="2"/>
      <c r="H149" s="4"/>
      <c r="I149" s="5" t="str">
        <f aca="false">IF(A149="","",SUMIF(Caminhões!$A$2:$A$600,A149,Caminhões!$E$2:$E$600))</f>
        <v/>
      </c>
      <c r="J149" s="5" t="str">
        <f aca="false">IF(OR(A149="",H149=""),"",I149-H149)</f>
        <v/>
      </c>
      <c r="K149" s="6" t="str">
        <f aca="false">IF(A149="","",COUNTIF(Caminhões!$A$2:$A$600,A149))</f>
        <v/>
      </c>
      <c r="L149" s="2"/>
      <c r="M149" s="4"/>
      <c r="N149" s="4"/>
      <c r="O149" s="7" t="str">
        <f aca="false">IF(OR(N149="",F149=""),"",IF(N149&gt;=F149,"Sim","Não"))</f>
        <v/>
      </c>
      <c r="P149" s="7" t="str">
        <f aca="true">IF(A149="","",IF(N149&lt;&gt;"","Concluída",IF(B149="","",IF(B149&lt;=TODAY(),"Aguardando resultados","Programada"))))</f>
        <v/>
      </c>
      <c r="Q149" s="2"/>
      <c r="R149" s="2"/>
    </row>
    <row r="150" customFormat="false" ht="15" hidden="false" customHeight="false" outlineLevel="0" collapsed="false">
      <c r="A150" s="2"/>
      <c r="B150" s="3"/>
      <c r="C150" s="2"/>
      <c r="D150" s="2"/>
      <c r="E150" s="2"/>
      <c r="F150" s="2"/>
      <c r="G150" s="2"/>
      <c r="H150" s="4"/>
      <c r="I150" s="5" t="str">
        <f aca="false">IF(A150="","",SUMIF(Caminhões!$A$2:$A$600,A150,Caminhões!$E$2:$E$600))</f>
        <v/>
      </c>
      <c r="J150" s="5" t="str">
        <f aca="false">IF(OR(A150="",H150=""),"",I150-H150)</f>
        <v/>
      </c>
      <c r="K150" s="6" t="str">
        <f aca="false">IF(A150="","",COUNTIF(Caminhões!$A$2:$A$600,A150))</f>
        <v/>
      </c>
      <c r="L150" s="2"/>
      <c r="M150" s="4"/>
      <c r="N150" s="4"/>
      <c r="O150" s="7" t="str">
        <f aca="false">IF(OR(N150="",F150=""),"",IF(N150&gt;=F150,"Sim","Não"))</f>
        <v/>
      </c>
      <c r="P150" s="7" t="str">
        <f aca="true">IF(A150="","",IF(N150&lt;&gt;"","Concluída",IF(B150="","",IF(B150&lt;=TODAY(),"Aguardando resultados","Programada"))))</f>
        <v/>
      </c>
      <c r="Q150" s="2"/>
      <c r="R150" s="2"/>
    </row>
    <row r="151" customFormat="false" ht="15" hidden="false" customHeight="false" outlineLevel="0" collapsed="false">
      <c r="A151" s="2"/>
      <c r="B151" s="3"/>
      <c r="C151" s="2"/>
      <c r="D151" s="2"/>
      <c r="E151" s="2"/>
      <c r="F151" s="2"/>
      <c r="G151" s="2"/>
      <c r="H151" s="4"/>
      <c r="I151" s="5" t="str">
        <f aca="false">IF(A151="","",SUMIF(Caminhões!$A$2:$A$600,A151,Caminhões!$E$2:$E$600))</f>
        <v/>
      </c>
      <c r="J151" s="5" t="str">
        <f aca="false">IF(OR(A151="",H151=""),"",I151-H151)</f>
        <v/>
      </c>
      <c r="K151" s="6" t="str">
        <f aca="false">IF(A151="","",COUNTIF(Caminhões!$A$2:$A$600,A151))</f>
        <v/>
      </c>
      <c r="L151" s="2"/>
      <c r="M151" s="4"/>
      <c r="N151" s="4"/>
      <c r="O151" s="7" t="str">
        <f aca="false">IF(OR(N151="",F151=""),"",IF(N151&gt;=F151,"Sim","Não"))</f>
        <v/>
      </c>
      <c r="P151" s="7" t="str">
        <f aca="true">IF(A151="","",IF(N151&lt;&gt;"","Concluída",IF(B151="","",IF(B151&lt;=TODAY(),"Aguardando resultados","Programada"))))</f>
        <v/>
      </c>
      <c r="Q151" s="2"/>
      <c r="R151" s="2"/>
    </row>
    <row r="152" customFormat="false" ht="15" hidden="false" customHeight="false" outlineLevel="0" collapsed="false">
      <c r="A152" s="2"/>
      <c r="B152" s="3"/>
      <c r="C152" s="2"/>
      <c r="D152" s="2"/>
      <c r="E152" s="2"/>
      <c r="F152" s="2"/>
      <c r="G152" s="2"/>
      <c r="H152" s="4"/>
      <c r="I152" s="5" t="str">
        <f aca="false">IF(A152="","",SUMIF(Caminhões!$A$2:$A$600,A152,Caminhões!$E$2:$E$600))</f>
        <v/>
      </c>
      <c r="J152" s="5" t="str">
        <f aca="false">IF(OR(A152="",H152=""),"",I152-H152)</f>
        <v/>
      </c>
      <c r="K152" s="6" t="str">
        <f aca="false">IF(A152="","",COUNTIF(Caminhões!$A$2:$A$600,A152))</f>
        <v/>
      </c>
      <c r="L152" s="2"/>
      <c r="M152" s="4"/>
      <c r="N152" s="4"/>
      <c r="O152" s="7" t="str">
        <f aca="false">IF(OR(N152="",F152=""),"",IF(N152&gt;=F152,"Sim","Não"))</f>
        <v/>
      </c>
      <c r="P152" s="7" t="str">
        <f aca="true">IF(A152="","",IF(N152&lt;&gt;"","Concluída",IF(B152="","",IF(B152&lt;=TODAY(),"Aguardando resultados","Programada"))))</f>
        <v/>
      </c>
      <c r="Q152" s="2"/>
      <c r="R152" s="2"/>
    </row>
    <row r="153" customFormat="false" ht="15" hidden="false" customHeight="false" outlineLevel="0" collapsed="false">
      <c r="A153" s="2"/>
      <c r="B153" s="3"/>
      <c r="C153" s="2"/>
      <c r="D153" s="2"/>
      <c r="E153" s="2"/>
      <c r="F153" s="2"/>
      <c r="G153" s="2"/>
      <c r="H153" s="4"/>
      <c r="I153" s="5" t="str">
        <f aca="false">IF(A153="","",SUMIF(Caminhões!$A$2:$A$600,A153,Caminhões!$E$2:$E$600))</f>
        <v/>
      </c>
      <c r="J153" s="5" t="str">
        <f aca="false">IF(OR(A153="",H153=""),"",I153-H153)</f>
        <v/>
      </c>
      <c r="K153" s="6" t="str">
        <f aca="false">IF(A153="","",COUNTIF(Caminhões!$A$2:$A$600,A153))</f>
        <v/>
      </c>
      <c r="L153" s="2"/>
      <c r="M153" s="4"/>
      <c r="N153" s="4"/>
      <c r="O153" s="7" t="str">
        <f aca="false">IF(OR(N153="",F153=""),"",IF(N153&gt;=F153,"Sim","Não"))</f>
        <v/>
      </c>
      <c r="P153" s="7" t="str">
        <f aca="true">IF(A153="","",IF(N153&lt;&gt;"","Concluída",IF(B153="","",IF(B153&lt;=TODAY(),"Aguardando resultados","Programada"))))</f>
        <v/>
      </c>
      <c r="Q153" s="2"/>
      <c r="R153" s="2"/>
    </row>
    <row r="154" customFormat="false" ht="15" hidden="false" customHeight="false" outlineLevel="0" collapsed="false">
      <c r="A154" s="2"/>
      <c r="B154" s="3"/>
      <c r="C154" s="2"/>
      <c r="D154" s="2"/>
      <c r="E154" s="2"/>
      <c r="F154" s="2"/>
      <c r="G154" s="2"/>
      <c r="H154" s="4"/>
      <c r="I154" s="5" t="str">
        <f aca="false">IF(A154="","",SUMIF(Caminhões!$A$2:$A$600,A154,Caminhões!$E$2:$E$600))</f>
        <v/>
      </c>
      <c r="J154" s="5" t="str">
        <f aca="false">IF(OR(A154="",H154=""),"",I154-H154)</f>
        <v/>
      </c>
      <c r="K154" s="6" t="str">
        <f aca="false">IF(A154="","",COUNTIF(Caminhões!$A$2:$A$600,A154))</f>
        <v/>
      </c>
      <c r="L154" s="2"/>
      <c r="M154" s="4"/>
      <c r="N154" s="4"/>
      <c r="O154" s="7" t="str">
        <f aca="false">IF(OR(N154="",F154=""),"",IF(N154&gt;=F154,"Sim","Não"))</f>
        <v/>
      </c>
      <c r="P154" s="7" t="str">
        <f aca="true">IF(A154="","",IF(N154&lt;&gt;"","Concluída",IF(B154="","",IF(B154&lt;=TODAY(),"Aguardando resultados","Programada"))))</f>
        <v/>
      </c>
      <c r="Q154" s="2"/>
      <c r="R154" s="2"/>
    </row>
    <row r="155" customFormat="false" ht="15" hidden="false" customHeight="false" outlineLevel="0" collapsed="false">
      <c r="A155" s="2"/>
      <c r="B155" s="3"/>
      <c r="C155" s="2"/>
      <c r="D155" s="2"/>
      <c r="E155" s="2"/>
      <c r="F155" s="2"/>
      <c r="G155" s="2"/>
      <c r="H155" s="4"/>
      <c r="I155" s="5" t="str">
        <f aca="false">IF(A155="","",SUMIF(Caminhões!$A$2:$A$600,A155,Caminhões!$E$2:$E$600))</f>
        <v/>
      </c>
      <c r="J155" s="5" t="str">
        <f aca="false">IF(OR(A155="",H155=""),"",I155-H155)</f>
        <v/>
      </c>
      <c r="K155" s="6" t="str">
        <f aca="false">IF(A155="","",COUNTIF(Caminhões!$A$2:$A$600,A155))</f>
        <v/>
      </c>
      <c r="L155" s="2"/>
      <c r="M155" s="4"/>
      <c r="N155" s="4"/>
      <c r="O155" s="7" t="str">
        <f aca="false">IF(OR(N155="",F155=""),"",IF(N155&gt;=F155,"Sim","Não"))</f>
        <v/>
      </c>
      <c r="P155" s="7" t="str">
        <f aca="true">IF(A155="","",IF(N155&lt;&gt;"","Concluída",IF(B155="","",IF(B155&lt;=TODAY(),"Aguardando resultados","Programada"))))</f>
        <v/>
      </c>
      <c r="Q155" s="2"/>
      <c r="R155" s="2"/>
    </row>
    <row r="156" customFormat="false" ht="15" hidden="false" customHeight="false" outlineLevel="0" collapsed="false">
      <c r="A156" s="2"/>
      <c r="B156" s="3"/>
      <c r="C156" s="2"/>
      <c r="D156" s="2"/>
      <c r="E156" s="2"/>
      <c r="F156" s="2"/>
      <c r="G156" s="2"/>
      <c r="H156" s="4"/>
      <c r="I156" s="5" t="str">
        <f aca="false">IF(A156="","",SUMIF(Caminhões!$A$2:$A$600,A156,Caminhões!$E$2:$E$600))</f>
        <v/>
      </c>
      <c r="J156" s="5" t="str">
        <f aca="false">IF(OR(A156="",H156=""),"",I156-H156)</f>
        <v/>
      </c>
      <c r="K156" s="6" t="str">
        <f aca="false">IF(A156="","",COUNTIF(Caminhões!$A$2:$A$600,A156))</f>
        <v/>
      </c>
      <c r="L156" s="2"/>
      <c r="M156" s="4"/>
      <c r="N156" s="4"/>
      <c r="O156" s="7" t="str">
        <f aca="false">IF(OR(N156="",F156=""),"",IF(N156&gt;=F156,"Sim","Não"))</f>
        <v/>
      </c>
      <c r="P156" s="7" t="str">
        <f aca="true">IF(A156="","",IF(N156&lt;&gt;"","Concluída",IF(B156="","",IF(B156&lt;=TODAY(),"Aguardando resultados","Programada"))))</f>
        <v/>
      </c>
      <c r="Q156" s="2"/>
      <c r="R156" s="2"/>
    </row>
    <row r="157" customFormat="false" ht="15" hidden="false" customHeight="false" outlineLevel="0" collapsed="false">
      <c r="A157" s="2"/>
      <c r="B157" s="3"/>
      <c r="C157" s="2"/>
      <c r="D157" s="2"/>
      <c r="E157" s="2"/>
      <c r="F157" s="2"/>
      <c r="G157" s="2"/>
      <c r="H157" s="4"/>
      <c r="I157" s="5" t="str">
        <f aca="false">IF(A157="","",SUMIF(Caminhões!$A$2:$A$600,A157,Caminhões!$E$2:$E$600))</f>
        <v/>
      </c>
      <c r="J157" s="5" t="str">
        <f aca="false">IF(OR(A157="",H157=""),"",I157-H157)</f>
        <v/>
      </c>
      <c r="K157" s="6" t="str">
        <f aca="false">IF(A157="","",COUNTIF(Caminhões!$A$2:$A$600,A157))</f>
        <v/>
      </c>
      <c r="L157" s="2"/>
      <c r="M157" s="4"/>
      <c r="N157" s="4"/>
      <c r="O157" s="7" t="str">
        <f aca="false">IF(OR(N157="",F157=""),"",IF(N157&gt;=F157,"Sim","Não"))</f>
        <v/>
      </c>
      <c r="P157" s="7" t="str">
        <f aca="true">IF(A157="","",IF(N157&lt;&gt;"","Concluída",IF(B157="","",IF(B157&lt;=TODAY(),"Aguardando resultados","Programada"))))</f>
        <v/>
      </c>
      <c r="Q157" s="2"/>
      <c r="R157" s="2"/>
    </row>
    <row r="158" customFormat="false" ht="15" hidden="false" customHeight="false" outlineLevel="0" collapsed="false">
      <c r="A158" s="2"/>
      <c r="B158" s="3"/>
      <c r="C158" s="2"/>
      <c r="D158" s="2"/>
      <c r="E158" s="2"/>
      <c r="F158" s="2"/>
      <c r="G158" s="2"/>
      <c r="H158" s="4"/>
      <c r="I158" s="5" t="str">
        <f aca="false">IF(A158="","",SUMIF(Caminhões!$A$2:$A$600,A158,Caminhões!$E$2:$E$600))</f>
        <v/>
      </c>
      <c r="J158" s="5" t="str">
        <f aca="false">IF(OR(A158="",H158=""),"",I158-H158)</f>
        <v/>
      </c>
      <c r="K158" s="6" t="str">
        <f aca="false">IF(A158="","",COUNTIF(Caminhões!$A$2:$A$600,A158))</f>
        <v/>
      </c>
      <c r="L158" s="2"/>
      <c r="M158" s="4"/>
      <c r="N158" s="4"/>
      <c r="O158" s="7" t="str">
        <f aca="false">IF(OR(N158="",F158=""),"",IF(N158&gt;=F158,"Sim","Não"))</f>
        <v/>
      </c>
      <c r="P158" s="7" t="str">
        <f aca="true">IF(A158="","",IF(N158&lt;&gt;"","Concluída",IF(B158="","",IF(B158&lt;=TODAY(),"Aguardando resultados","Programada"))))</f>
        <v/>
      </c>
      <c r="Q158" s="2"/>
      <c r="R158" s="2"/>
    </row>
    <row r="159" customFormat="false" ht="15" hidden="false" customHeight="false" outlineLevel="0" collapsed="false">
      <c r="A159" s="2"/>
      <c r="B159" s="3"/>
      <c r="C159" s="2"/>
      <c r="D159" s="2"/>
      <c r="E159" s="2"/>
      <c r="F159" s="2"/>
      <c r="G159" s="2"/>
      <c r="H159" s="4"/>
      <c r="I159" s="5" t="str">
        <f aca="false">IF(A159="","",SUMIF(Caminhões!$A$2:$A$600,A159,Caminhões!$E$2:$E$600))</f>
        <v/>
      </c>
      <c r="J159" s="5" t="str">
        <f aca="false">IF(OR(A159="",H159=""),"",I159-H159)</f>
        <v/>
      </c>
      <c r="K159" s="6" t="str">
        <f aca="false">IF(A159="","",COUNTIF(Caminhões!$A$2:$A$600,A159))</f>
        <v/>
      </c>
      <c r="L159" s="2"/>
      <c r="M159" s="4"/>
      <c r="N159" s="4"/>
      <c r="O159" s="7" t="str">
        <f aca="false">IF(OR(N159="",F159=""),"",IF(N159&gt;=F159,"Sim","Não"))</f>
        <v/>
      </c>
      <c r="P159" s="7" t="str">
        <f aca="true">IF(A159="","",IF(N159&lt;&gt;"","Concluída",IF(B159="","",IF(B159&lt;=TODAY(),"Aguardando resultados","Programada"))))</f>
        <v/>
      </c>
      <c r="Q159" s="2"/>
      <c r="R159" s="2"/>
    </row>
    <row r="160" customFormat="false" ht="15" hidden="false" customHeight="false" outlineLevel="0" collapsed="false">
      <c r="A160" s="2"/>
      <c r="B160" s="3"/>
      <c r="C160" s="2"/>
      <c r="D160" s="2"/>
      <c r="E160" s="2"/>
      <c r="F160" s="2"/>
      <c r="G160" s="2"/>
      <c r="H160" s="4"/>
      <c r="I160" s="5" t="str">
        <f aca="false">IF(A160="","",SUMIF(Caminhões!$A$2:$A$600,A160,Caminhões!$E$2:$E$600))</f>
        <v/>
      </c>
      <c r="J160" s="5" t="str">
        <f aca="false">IF(OR(A160="",H160=""),"",I160-H160)</f>
        <v/>
      </c>
      <c r="K160" s="6" t="str">
        <f aca="false">IF(A160="","",COUNTIF(Caminhões!$A$2:$A$600,A160))</f>
        <v/>
      </c>
      <c r="L160" s="2"/>
      <c r="M160" s="4"/>
      <c r="N160" s="4"/>
      <c r="O160" s="7" t="str">
        <f aca="false">IF(OR(N160="",F160=""),"",IF(N160&gt;=F160,"Sim","Não"))</f>
        <v/>
      </c>
      <c r="P160" s="7" t="str">
        <f aca="true">IF(A160="","",IF(N160&lt;&gt;"","Concluída",IF(B160="","",IF(B160&lt;=TODAY(),"Aguardando resultados","Programada"))))</f>
        <v/>
      </c>
      <c r="Q160" s="2"/>
      <c r="R160" s="2"/>
    </row>
    <row r="161" customFormat="false" ht="15" hidden="false" customHeight="false" outlineLevel="0" collapsed="false">
      <c r="A161" s="2"/>
      <c r="B161" s="3"/>
      <c r="C161" s="2"/>
      <c r="D161" s="2"/>
      <c r="E161" s="2"/>
      <c r="F161" s="2"/>
      <c r="G161" s="2"/>
      <c r="H161" s="4"/>
      <c r="I161" s="5" t="str">
        <f aca="false">IF(A161="","",SUMIF(Caminhões!$A$2:$A$600,A161,Caminhões!$E$2:$E$600))</f>
        <v/>
      </c>
      <c r="J161" s="5" t="str">
        <f aca="false">IF(OR(A161="",H161=""),"",I161-H161)</f>
        <v/>
      </c>
      <c r="K161" s="6" t="str">
        <f aca="false">IF(A161="","",COUNTIF(Caminhões!$A$2:$A$600,A161))</f>
        <v/>
      </c>
      <c r="L161" s="2"/>
      <c r="M161" s="4"/>
      <c r="N161" s="4"/>
      <c r="O161" s="7" t="str">
        <f aca="false">IF(OR(N161="",F161=""),"",IF(N161&gt;=F161,"Sim","Não"))</f>
        <v/>
      </c>
      <c r="P161" s="7" t="str">
        <f aca="true">IF(A161="","",IF(N161&lt;&gt;"","Concluída",IF(B161="","",IF(B161&lt;=TODAY(),"Aguardando resultados","Programada"))))</f>
        <v/>
      </c>
      <c r="Q161" s="2"/>
      <c r="R161" s="2"/>
    </row>
    <row r="162" customFormat="false" ht="15" hidden="false" customHeight="false" outlineLevel="0" collapsed="false">
      <c r="A162" s="2"/>
      <c r="B162" s="3"/>
      <c r="C162" s="2"/>
      <c r="D162" s="2"/>
      <c r="E162" s="2"/>
      <c r="F162" s="2"/>
      <c r="G162" s="2"/>
      <c r="H162" s="4"/>
      <c r="I162" s="5" t="str">
        <f aca="false">IF(A162="","",SUMIF(Caminhões!$A$2:$A$600,A162,Caminhões!$E$2:$E$600))</f>
        <v/>
      </c>
      <c r="J162" s="5" t="str">
        <f aca="false">IF(OR(A162="",H162=""),"",I162-H162)</f>
        <v/>
      </c>
      <c r="K162" s="6" t="str">
        <f aca="false">IF(A162="","",COUNTIF(Caminhões!$A$2:$A$600,A162))</f>
        <v/>
      </c>
      <c r="L162" s="2"/>
      <c r="M162" s="4"/>
      <c r="N162" s="4"/>
      <c r="O162" s="7" t="str">
        <f aca="false">IF(OR(N162="",F162=""),"",IF(N162&gt;=F162,"Sim","Não"))</f>
        <v/>
      </c>
      <c r="P162" s="7" t="str">
        <f aca="true">IF(A162="","",IF(N162&lt;&gt;"","Concluída",IF(B162="","",IF(B162&lt;=TODAY(),"Aguardando resultados","Programada"))))</f>
        <v/>
      </c>
      <c r="Q162" s="2"/>
      <c r="R162" s="2"/>
    </row>
    <row r="163" customFormat="false" ht="15" hidden="false" customHeight="false" outlineLevel="0" collapsed="false">
      <c r="A163" s="2"/>
      <c r="B163" s="3"/>
      <c r="C163" s="2"/>
      <c r="D163" s="2"/>
      <c r="E163" s="2"/>
      <c r="F163" s="2"/>
      <c r="G163" s="2"/>
      <c r="H163" s="4"/>
      <c r="I163" s="5" t="str">
        <f aca="false">IF(A163="","",SUMIF(Caminhões!$A$2:$A$600,A163,Caminhões!$E$2:$E$600))</f>
        <v/>
      </c>
      <c r="J163" s="5" t="str">
        <f aca="false">IF(OR(A163="",H163=""),"",I163-H163)</f>
        <v/>
      </c>
      <c r="K163" s="6" t="str">
        <f aca="false">IF(A163="","",COUNTIF(Caminhões!$A$2:$A$600,A163))</f>
        <v/>
      </c>
      <c r="L163" s="2"/>
      <c r="M163" s="4"/>
      <c r="N163" s="4"/>
      <c r="O163" s="7" t="str">
        <f aca="false">IF(OR(N163="",F163=""),"",IF(N163&gt;=F163,"Sim","Não"))</f>
        <v/>
      </c>
      <c r="P163" s="7" t="str">
        <f aca="true">IF(A163="","",IF(N163&lt;&gt;"","Concluída",IF(B163="","",IF(B163&lt;=TODAY(),"Aguardando resultados","Programada"))))</f>
        <v/>
      </c>
      <c r="Q163" s="2"/>
      <c r="R163" s="2"/>
    </row>
    <row r="164" customFormat="false" ht="15" hidden="false" customHeight="false" outlineLevel="0" collapsed="false">
      <c r="A164" s="2"/>
      <c r="B164" s="3"/>
      <c r="C164" s="2"/>
      <c r="D164" s="2"/>
      <c r="E164" s="2"/>
      <c r="F164" s="2"/>
      <c r="G164" s="2"/>
      <c r="H164" s="4"/>
      <c r="I164" s="5" t="str">
        <f aca="false">IF(A164="","",SUMIF(Caminhões!$A$2:$A$600,A164,Caminhões!$E$2:$E$600))</f>
        <v/>
      </c>
      <c r="J164" s="5" t="str">
        <f aca="false">IF(OR(A164="",H164=""),"",I164-H164)</f>
        <v/>
      </c>
      <c r="K164" s="6" t="str">
        <f aca="false">IF(A164="","",COUNTIF(Caminhões!$A$2:$A$600,A164))</f>
        <v/>
      </c>
      <c r="L164" s="2"/>
      <c r="M164" s="4"/>
      <c r="N164" s="4"/>
      <c r="O164" s="7" t="str">
        <f aca="false">IF(OR(N164="",F164=""),"",IF(N164&gt;=F164,"Sim","Não"))</f>
        <v/>
      </c>
      <c r="P164" s="7" t="str">
        <f aca="true">IF(A164="","",IF(N164&lt;&gt;"","Concluída",IF(B164="","",IF(B164&lt;=TODAY(),"Aguardando resultados","Programada"))))</f>
        <v/>
      </c>
      <c r="Q164" s="2"/>
      <c r="R164" s="2"/>
    </row>
    <row r="165" customFormat="false" ht="15" hidden="false" customHeight="false" outlineLevel="0" collapsed="false">
      <c r="A165" s="2"/>
      <c r="B165" s="3"/>
      <c r="C165" s="2"/>
      <c r="D165" s="2"/>
      <c r="E165" s="2"/>
      <c r="F165" s="2"/>
      <c r="G165" s="2"/>
      <c r="H165" s="4"/>
      <c r="I165" s="5" t="str">
        <f aca="false">IF(A165="","",SUMIF(Caminhões!$A$2:$A$600,A165,Caminhões!$E$2:$E$600))</f>
        <v/>
      </c>
      <c r="J165" s="5" t="str">
        <f aca="false">IF(OR(A165="",H165=""),"",I165-H165)</f>
        <v/>
      </c>
      <c r="K165" s="6" t="str">
        <f aca="false">IF(A165="","",COUNTIF(Caminhões!$A$2:$A$600,A165))</f>
        <v/>
      </c>
      <c r="L165" s="2"/>
      <c r="M165" s="4"/>
      <c r="N165" s="4"/>
      <c r="O165" s="7" t="str">
        <f aca="false">IF(OR(N165="",F165=""),"",IF(N165&gt;=F165,"Sim","Não"))</f>
        <v/>
      </c>
      <c r="P165" s="7" t="str">
        <f aca="true">IF(A165="","",IF(N165&lt;&gt;"","Concluída",IF(B165="","",IF(B165&lt;=TODAY(),"Aguardando resultados","Programada"))))</f>
        <v/>
      </c>
      <c r="Q165" s="2"/>
      <c r="R165" s="2"/>
    </row>
    <row r="166" customFormat="false" ht="15" hidden="false" customHeight="false" outlineLevel="0" collapsed="false">
      <c r="A166" s="2"/>
      <c r="B166" s="3"/>
      <c r="C166" s="2"/>
      <c r="D166" s="2"/>
      <c r="E166" s="2"/>
      <c r="F166" s="2"/>
      <c r="G166" s="2"/>
      <c r="H166" s="4"/>
      <c r="I166" s="5" t="str">
        <f aca="false">IF(A166="","",SUMIF(Caminhões!$A$2:$A$600,A166,Caminhões!$E$2:$E$600))</f>
        <v/>
      </c>
      <c r="J166" s="5" t="str">
        <f aca="false">IF(OR(A166="",H166=""),"",I166-H166)</f>
        <v/>
      </c>
      <c r="K166" s="6" t="str">
        <f aca="false">IF(A166="","",COUNTIF(Caminhões!$A$2:$A$600,A166))</f>
        <v/>
      </c>
      <c r="L166" s="2"/>
      <c r="M166" s="4"/>
      <c r="N166" s="4"/>
      <c r="O166" s="7" t="str">
        <f aca="false">IF(OR(N166="",F166=""),"",IF(N166&gt;=F166,"Sim","Não"))</f>
        <v/>
      </c>
      <c r="P166" s="7" t="str">
        <f aca="true">IF(A166="","",IF(N166&lt;&gt;"","Concluída",IF(B166="","",IF(B166&lt;=TODAY(),"Aguardando resultados","Programada"))))</f>
        <v/>
      </c>
      <c r="Q166" s="2"/>
      <c r="R166" s="2"/>
    </row>
    <row r="167" customFormat="false" ht="15" hidden="false" customHeight="false" outlineLevel="0" collapsed="false">
      <c r="A167" s="2"/>
      <c r="B167" s="3"/>
      <c r="C167" s="2"/>
      <c r="D167" s="2"/>
      <c r="E167" s="2"/>
      <c r="F167" s="2"/>
      <c r="G167" s="2"/>
      <c r="H167" s="4"/>
      <c r="I167" s="5" t="str">
        <f aca="false">IF(A167="","",SUMIF(Caminhões!$A$2:$A$600,A167,Caminhões!$E$2:$E$600))</f>
        <v/>
      </c>
      <c r="J167" s="5" t="str">
        <f aca="false">IF(OR(A167="",H167=""),"",I167-H167)</f>
        <v/>
      </c>
      <c r="K167" s="6" t="str">
        <f aca="false">IF(A167="","",COUNTIF(Caminhões!$A$2:$A$600,A167))</f>
        <v/>
      </c>
      <c r="L167" s="2"/>
      <c r="M167" s="4"/>
      <c r="N167" s="4"/>
      <c r="O167" s="7" t="str">
        <f aca="false">IF(OR(N167="",F167=""),"",IF(N167&gt;=F167,"Sim","Não"))</f>
        <v/>
      </c>
      <c r="P167" s="7" t="str">
        <f aca="true">IF(A167="","",IF(N167&lt;&gt;"","Concluída",IF(B167="","",IF(B167&lt;=TODAY(),"Aguardando resultados","Programada"))))</f>
        <v/>
      </c>
      <c r="Q167" s="2"/>
      <c r="R167" s="2"/>
    </row>
    <row r="168" customFormat="false" ht="15" hidden="false" customHeight="false" outlineLevel="0" collapsed="false">
      <c r="A168" s="2"/>
      <c r="B168" s="3"/>
      <c r="C168" s="2"/>
      <c r="D168" s="2"/>
      <c r="E168" s="2"/>
      <c r="F168" s="2"/>
      <c r="G168" s="2"/>
      <c r="H168" s="4"/>
      <c r="I168" s="5" t="str">
        <f aca="false">IF(A168="","",SUMIF(Caminhões!$A$2:$A$600,A168,Caminhões!$E$2:$E$600))</f>
        <v/>
      </c>
      <c r="J168" s="5" t="str">
        <f aca="false">IF(OR(A168="",H168=""),"",I168-H168)</f>
        <v/>
      </c>
      <c r="K168" s="6" t="str">
        <f aca="false">IF(A168="","",COUNTIF(Caminhões!$A$2:$A$600,A168))</f>
        <v/>
      </c>
      <c r="L168" s="2"/>
      <c r="M168" s="4"/>
      <c r="N168" s="4"/>
      <c r="O168" s="7" t="str">
        <f aca="false">IF(OR(N168="",F168=""),"",IF(N168&gt;=F168,"Sim","Não"))</f>
        <v/>
      </c>
      <c r="P168" s="7" t="str">
        <f aca="true">IF(A168="","",IF(N168&lt;&gt;"","Concluída",IF(B168="","",IF(B168&lt;=TODAY(),"Aguardando resultados","Programada"))))</f>
        <v/>
      </c>
      <c r="Q168" s="2"/>
      <c r="R168" s="2"/>
    </row>
    <row r="169" customFormat="false" ht="15" hidden="false" customHeight="false" outlineLevel="0" collapsed="false">
      <c r="A169" s="2"/>
      <c r="B169" s="3"/>
      <c r="C169" s="2"/>
      <c r="D169" s="2"/>
      <c r="E169" s="2"/>
      <c r="F169" s="2"/>
      <c r="G169" s="2"/>
      <c r="H169" s="4"/>
      <c r="I169" s="5" t="str">
        <f aca="false">IF(A169="","",SUMIF(Caminhões!$A$2:$A$600,A169,Caminhões!$E$2:$E$600))</f>
        <v/>
      </c>
      <c r="J169" s="5" t="str">
        <f aca="false">IF(OR(A169="",H169=""),"",I169-H169)</f>
        <v/>
      </c>
      <c r="K169" s="6" t="str">
        <f aca="false">IF(A169="","",COUNTIF(Caminhões!$A$2:$A$600,A169))</f>
        <v/>
      </c>
      <c r="L169" s="2"/>
      <c r="M169" s="4"/>
      <c r="N169" s="4"/>
      <c r="O169" s="7" t="str">
        <f aca="false">IF(OR(N169="",F169=""),"",IF(N169&gt;=F169,"Sim","Não"))</f>
        <v/>
      </c>
      <c r="P169" s="7" t="str">
        <f aca="true">IF(A169="","",IF(N169&lt;&gt;"","Concluída",IF(B169="","",IF(B169&lt;=TODAY(),"Aguardando resultados","Programada"))))</f>
        <v/>
      </c>
      <c r="Q169" s="2"/>
      <c r="R169" s="2"/>
    </row>
    <row r="170" customFormat="false" ht="15" hidden="false" customHeight="false" outlineLevel="0" collapsed="false">
      <c r="A170" s="2"/>
      <c r="B170" s="3"/>
      <c r="C170" s="2"/>
      <c r="D170" s="2"/>
      <c r="E170" s="2"/>
      <c r="F170" s="2"/>
      <c r="G170" s="2"/>
      <c r="H170" s="4"/>
      <c r="I170" s="5" t="str">
        <f aca="false">IF(A170="","",SUMIF(Caminhões!$A$2:$A$600,A170,Caminhões!$E$2:$E$600))</f>
        <v/>
      </c>
      <c r="J170" s="5" t="str">
        <f aca="false">IF(OR(A170="",H170=""),"",I170-H170)</f>
        <v/>
      </c>
      <c r="K170" s="6" t="str">
        <f aca="false">IF(A170="","",COUNTIF(Caminhões!$A$2:$A$600,A170))</f>
        <v/>
      </c>
      <c r="L170" s="2"/>
      <c r="M170" s="4"/>
      <c r="N170" s="4"/>
      <c r="O170" s="7" t="str">
        <f aca="false">IF(OR(N170="",F170=""),"",IF(N170&gt;=F170,"Sim","Não"))</f>
        <v/>
      </c>
      <c r="P170" s="7" t="str">
        <f aca="true">IF(A170="","",IF(N170&lt;&gt;"","Concluída",IF(B170="","",IF(B170&lt;=TODAY(),"Aguardando resultados","Programada"))))</f>
        <v/>
      </c>
      <c r="Q170" s="2"/>
      <c r="R170" s="2"/>
    </row>
    <row r="171" customFormat="false" ht="15" hidden="false" customHeight="false" outlineLevel="0" collapsed="false">
      <c r="A171" s="2"/>
      <c r="B171" s="3"/>
      <c r="C171" s="2"/>
      <c r="D171" s="2"/>
      <c r="E171" s="2"/>
      <c r="F171" s="2"/>
      <c r="G171" s="2"/>
      <c r="H171" s="4"/>
      <c r="I171" s="5" t="str">
        <f aca="false">IF(A171="","",SUMIF(Caminhões!$A$2:$A$600,A171,Caminhões!$E$2:$E$600))</f>
        <v/>
      </c>
      <c r="J171" s="5" t="str">
        <f aca="false">IF(OR(A171="",H171=""),"",I171-H171)</f>
        <v/>
      </c>
      <c r="K171" s="6" t="str">
        <f aca="false">IF(A171="","",COUNTIF(Caminhões!$A$2:$A$600,A171))</f>
        <v/>
      </c>
      <c r="L171" s="2"/>
      <c r="M171" s="4"/>
      <c r="N171" s="4"/>
      <c r="O171" s="7" t="str">
        <f aca="false">IF(OR(N171="",F171=""),"",IF(N171&gt;=F171,"Sim","Não"))</f>
        <v/>
      </c>
      <c r="P171" s="7" t="str">
        <f aca="true">IF(A171="","",IF(N171&lt;&gt;"","Concluída",IF(B171="","",IF(B171&lt;=TODAY(),"Aguardando resultados","Programada"))))</f>
        <v/>
      </c>
      <c r="Q171" s="2"/>
      <c r="R171" s="2"/>
    </row>
    <row r="172" customFormat="false" ht="15" hidden="false" customHeight="false" outlineLevel="0" collapsed="false">
      <c r="A172" s="2"/>
      <c r="B172" s="3"/>
      <c r="C172" s="2"/>
      <c r="D172" s="2"/>
      <c r="E172" s="2"/>
      <c r="F172" s="2"/>
      <c r="G172" s="2"/>
      <c r="H172" s="4"/>
      <c r="I172" s="5" t="str">
        <f aca="false">IF(A172="","",SUMIF(Caminhões!$A$2:$A$600,A172,Caminhões!$E$2:$E$600))</f>
        <v/>
      </c>
      <c r="J172" s="5" t="str">
        <f aca="false">IF(OR(A172="",H172=""),"",I172-H172)</f>
        <v/>
      </c>
      <c r="K172" s="6" t="str">
        <f aca="false">IF(A172="","",COUNTIF(Caminhões!$A$2:$A$600,A172))</f>
        <v/>
      </c>
      <c r="L172" s="2"/>
      <c r="M172" s="4"/>
      <c r="N172" s="4"/>
      <c r="O172" s="7" t="str">
        <f aca="false">IF(OR(N172="",F172=""),"",IF(N172&gt;=F172,"Sim","Não"))</f>
        <v/>
      </c>
      <c r="P172" s="7" t="str">
        <f aca="true">IF(A172="","",IF(N172&lt;&gt;"","Concluída",IF(B172="","",IF(B172&lt;=TODAY(),"Aguardando resultados","Programada"))))</f>
        <v/>
      </c>
      <c r="Q172" s="2"/>
      <c r="R172" s="2"/>
    </row>
    <row r="173" customFormat="false" ht="15" hidden="false" customHeight="false" outlineLevel="0" collapsed="false">
      <c r="A173" s="2"/>
      <c r="B173" s="3"/>
      <c r="C173" s="2"/>
      <c r="D173" s="2"/>
      <c r="E173" s="2"/>
      <c r="F173" s="2"/>
      <c r="G173" s="2"/>
      <c r="H173" s="4"/>
      <c r="I173" s="5" t="str">
        <f aca="false">IF(A173="","",SUMIF(Caminhões!$A$2:$A$600,A173,Caminhões!$E$2:$E$600))</f>
        <v/>
      </c>
      <c r="J173" s="5" t="str">
        <f aca="false">IF(OR(A173="",H173=""),"",I173-H173)</f>
        <v/>
      </c>
      <c r="K173" s="6" t="str">
        <f aca="false">IF(A173="","",COUNTIF(Caminhões!$A$2:$A$600,A173))</f>
        <v/>
      </c>
      <c r="L173" s="2"/>
      <c r="M173" s="4"/>
      <c r="N173" s="4"/>
      <c r="O173" s="7" t="str">
        <f aca="false">IF(OR(N173="",F173=""),"",IF(N173&gt;=F173,"Sim","Não"))</f>
        <v/>
      </c>
      <c r="P173" s="7" t="str">
        <f aca="true">IF(A173="","",IF(N173&lt;&gt;"","Concluída",IF(B173="","",IF(B173&lt;=TODAY(),"Aguardando resultados","Programada"))))</f>
        <v/>
      </c>
      <c r="Q173" s="2"/>
      <c r="R173" s="2"/>
    </row>
    <row r="174" customFormat="false" ht="15" hidden="false" customHeight="false" outlineLevel="0" collapsed="false">
      <c r="A174" s="2"/>
      <c r="B174" s="3"/>
      <c r="C174" s="2"/>
      <c r="D174" s="2"/>
      <c r="E174" s="2"/>
      <c r="F174" s="2"/>
      <c r="G174" s="2"/>
      <c r="H174" s="4"/>
      <c r="I174" s="5" t="str">
        <f aca="false">IF(A174="","",SUMIF(Caminhões!$A$2:$A$600,A174,Caminhões!$E$2:$E$600))</f>
        <v/>
      </c>
      <c r="J174" s="5" t="str">
        <f aca="false">IF(OR(A174="",H174=""),"",I174-H174)</f>
        <v/>
      </c>
      <c r="K174" s="6" t="str">
        <f aca="false">IF(A174="","",COUNTIF(Caminhões!$A$2:$A$600,A174))</f>
        <v/>
      </c>
      <c r="L174" s="2"/>
      <c r="M174" s="4"/>
      <c r="N174" s="4"/>
      <c r="O174" s="7" t="str">
        <f aca="false">IF(OR(N174="",F174=""),"",IF(N174&gt;=F174,"Sim","Não"))</f>
        <v/>
      </c>
      <c r="P174" s="7" t="str">
        <f aca="true">IF(A174="","",IF(N174&lt;&gt;"","Concluída",IF(B174="","",IF(B174&lt;=TODAY(),"Aguardando resultados","Programada"))))</f>
        <v/>
      </c>
      <c r="Q174" s="2"/>
      <c r="R174" s="2"/>
    </row>
    <row r="175" customFormat="false" ht="15" hidden="false" customHeight="false" outlineLevel="0" collapsed="false">
      <c r="A175" s="2"/>
      <c r="B175" s="3"/>
      <c r="C175" s="2"/>
      <c r="D175" s="2"/>
      <c r="E175" s="2"/>
      <c r="F175" s="2"/>
      <c r="G175" s="2"/>
      <c r="H175" s="4"/>
      <c r="I175" s="5" t="str">
        <f aca="false">IF(A175="","",SUMIF(Caminhões!$A$2:$A$600,A175,Caminhões!$E$2:$E$600))</f>
        <v/>
      </c>
      <c r="J175" s="5" t="str">
        <f aca="false">IF(OR(A175="",H175=""),"",I175-H175)</f>
        <v/>
      </c>
      <c r="K175" s="6" t="str">
        <f aca="false">IF(A175="","",COUNTIF(Caminhões!$A$2:$A$600,A175))</f>
        <v/>
      </c>
      <c r="L175" s="2"/>
      <c r="M175" s="4"/>
      <c r="N175" s="4"/>
      <c r="O175" s="7" t="str">
        <f aca="false">IF(OR(N175="",F175=""),"",IF(N175&gt;=F175,"Sim","Não"))</f>
        <v/>
      </c>
      <c r="P175" s="7" t="str">
        <f aca="true">IF(A175="","",IF(N175&lt;&gt;"","Concluída",IF(B175="","",IF(B175&lt;=TODAY(),"Aguardando resultados","Programada"))))</f>
        <v/>
      </c>
      <c r="Q175" s="2"/>
      <c r="R175" s="2"/>
    </row>
    <row r="176" customFormat="false" ht="15" hidden="false" customHeight="false" outlineLevel="0" collapsed="false">
      <c r="A176" s="2"/>
      <c r="B176" s="3"/>
      <c r="C176" s="2"/>
      <c r="D176" s="2"/>
      <c r="E176" s="2"/>
      <c r="F176" s="2"/>
      <c r="G176" s="2"/>
      <c r="H176" s="4"/>
      <c r="I176" s="5" t="str">
        <f aca="false">IF(A176="","",SUMIF(Caminhões!$A$2:$A$600,A176,Caminhões!$E$2:$E$600))</f>
        <v/>
      </c>
      <c r="J176" s="5" t="str">
        <f aca="false">IF(OR(A176="",H176=""),"",I176-H176)</f>
        <v/>
      </c>
      <c r="K176" s="6" t="str">
        <f aca="false">IF(A176="","",COUNTIF(Caminhões!$A$2:$A$600,A176))</f>
        <v/>
      </c>
      <c r="L176" s="2"/>
      <c r="M176" s="4"/>
      <c r="N176" s="4"/>
      <c r="O176" s="7" t="str">
        <f aca="false">IF(OR(N176="",F176=""),"",IF(N176&gt;=F176,"Sim","Não"))</f>
        <v/>
      </c>
      <c r="P176" s="7" t="str">
        <f aca="true">IF(A176="","",IF(N176&lt;&gt;"","Concluída",IF(B176="","",IF(B176&lt;=TODAY(),"Aguardando resultados","Programada"))))</f>
        <v/>
      </c>
      <c r="Q176" s="2"/>
      <c r="R176" s="2"/>
    </row>
    <row r="177" customFormat="false" ht="15" hidden="false" customHeight="false" outlineLevel="0" collapsed="false">
      <c r="A177" s="2"/>
      <c r="B177" s="3"/>
      <c r="C177" s="2"/>
      <c r="D177" s="2"/>
      <c r="E177" s="2"/>
      <c r="F177" s="2"/>
      <c r="G177" s="2"/>
      <c r="H177" s="4"/>
      <c r="I177" s="5" t="str">
        <f aca="false">IF(A177="","",SUMIF(Caminhões!$A$2:$A$600,A177,Caminhões!$E$2:$E$600))</f>
        <v/>
      </c>
      <c r="J177" s="5" t="str">
        <f aca="false">IF(OR(A177="",H177=""),"",I177-H177)</f>
        <v/>
      </c>
      <c r="K177" s="6" t="str">
        <f aca="false">IF(A177="","",COUNTIF(Caminhões!$A$2:$A$600,A177))</f>
        <v/>
      </c>
      <c r="L177" s="2"/>
      <c r="M177" s="4"/>
      <c r="N177" s="4"/>
      <c r="O177" s="7" t="str">
        <f aca="false">IF(OR(N177="",F177=""),"",IF(N177&gt;=F177,"Sim","Não"))</f>
        <v/>
      </c>
      <c r="P177" s="7" t="str">
        <f aca="true">IF(A177="","",IF(N177&lt;&gt;"","Concluída",IF(B177="","",IF(B177&lt;=TODAY(),"Aguardando resultados","Programada"))))</f>
        <v/>
      </c>
      <c r="Q177" s="2"/>
      <c r="R177" s="2"/>
    </row>
    <row r="178" customFormat="false" ht="15" hidden="false" customHeight="false" outlineLevel="0" collapsed="false">
      <c r="A178" s="2"/>
      <c r="B178" s="3"/>
      <c r="C178" s="2"/>
      <c r="D178" s="2"/>
      <c r="E178" s="2"/>
      <c r="F178" s="2"/>
      <c r="G178" s="2"/>
      <c r="H178" s="4"/>
      <c r="I178" s="5" t="str">
        <f aca="false">IF(A178="","",SUMIF(Caminhões!$A$2:$A$600,A178,Caminhões!$E$2:$E$600))</f>
        <v/>
      </c>
      <c r="J178" s="5" t="str">
        <f aca="false">IF(OR(A178="",H178=""),"",I178-H178)</f>
        <v/>
      </c>
      <c r="K178" s="6" t="str">
        <f aca="false">IF(A178="","",COUNTIF(Caminhões!$A$2:$A$600,A178))</f>
        <v/>
      </c>
      <c r="L178" s="2"/>
      <c r="M178" s="4"/>
      <c r="N178" s="4"/>
      <c r="O178" s="7" t="str">
        <f aca="false">IF(OR(N178="",F178=""),"",IF(N178&gt;=F178,"Sim","Não"))</f>
        <v/>
      </c>
      <c r="P178" s="7" t="str">
        <f aca="true">IF(A178="","",IF(N178&lt;&gt;"","Concluída",IF(B178="","",IF(B178&lt;=TODAY(),"Aguardando resultados","Programada"))))</f>
        <v/>
      </c>
      <c r="Q178" s="2"/>
      <c r="R178" s="2"/>
    </row>
    <row r="179" customFormat="false" ht="15" hidden="false" customHeight="false" outlineLevel="0" collapsed="false">
      <c r="A179" s="2"/>
      <c r="B179" s="3"/>
      <c r="C179" s="2"/>
      <c r="D179" s="2"/>
      <c r="E179" s="2"/>
      <c r="F179" s="2"/>
      <c r="G179" s="2"/>
      <c r="H179" s="4"/>
      <c r="I179" s="5" t="str">
        <f aca="false">IF(A179="","",SUMIF(Caminhões!$A$2:$A$600,A179,Caminhões!$E$2:$E$600))</f>
        <v/>
      </c>
      <c r="J179" s="5" t="str">
        <f aca="false">IF(OR(A179="",H179=""),"",I179-H179)</f>
        <v/>
      </c>
      <c r="K179" s="6" t="str">
        <f aca="false">IF(A179="","",COUNTIF(Caminhões!$A$2:$A$600,A179))</f>
        <v/>
      </c>
      <c r="L179" s="2"/>
      <c r="M179" s="4"/>
      <c r="N179" s="4"/>
      <c r="O179" s="7" t="str">
        <f aca="false">IF(OR(N179="",F179=""),"",IF(N179&gt;=F179,"Sim","Não"))</f>
        <v/>
      </c>
      <c r="P179" s="7" t="str">
        <f aca="true">IF(A179="","",IF(N179&lt;&gt;"","Concluída",IF(B179="","",IF(B179&lt;=TODAY(),"Aguardando resultados","Programada"))))</f>
        <v/>
      </c>
      <c r="Q179" s="2"/>
      <c r="R179" s="2"/>
    </row>
    <row r="180" customFormat="false" ht="15" hidden="false" customHeight="false" outlineLevel="0" collapsed="false">
      <c r="A180" s="2"/>
      <c r="B180" s="3"/>
      <c r="C180" s="2"/>
      <c r="D180" s="2"/>
      <c r="E180" s="2"/>
      <c r="F180" s="2"/>
      <c r="G180" s="2"/>
      <c r="H180" s="4"/>
      <c r="I180" s="5" t="str">
        <f aca="false">IF(A180="","",SUMIF(Caminhões!$A$2:$A$600,A180,Caminhões!$E$2:$E$600))</f>
        <v/>
      </c>
      <c r="J180" s="5" t="str">
        <f aca="false">IF(OR(A180="",H180=""),"",I180-H180)</f>
        <v/>
      </c>
      <c r="K180" s="6" t="str">
        <f aca="false">IF(A180="","",COUNTIF(Caminhões!$A$2:$A$600,A180))</f>
        <v/>
      </c>
      <c r="L180" s="2"/>
      <c r="M180" s="4"/>
      <c r="N180" s="4"/>
      <c r="O180" s="7" t="str">
        <f aca="false">IF(OR(N180="",F180=""),"",IF(N180&gt;=F180,"Sim","Não"))</f>
        <v/>
      </c>
      <c r="P180" s="7" t="str">
        <f aca="true">IF(A180="","",IF(N180&lt;&gt;"","Concluída",IF(B180="","",IF(B180&lt;=TODAY(),"Aguardando resultados","Programada"))))</f>
        <v/>
      </c>
      <c r="Q180" s="2"/>
      <c r="R180" s="2"/>
    </row>
    <row r="181" customFormat="false" ht="15" hidden="false" customHeight="false" outlineLevel="0" collapsed="false">
      <c r="A181" s="2"/>
      <c r="B181" s="3"/>
      <c r="C181" s="2"/>
      <c r="D181" s="2"/>
      <c r="E181" s="2"/>
      <c r="F181" s="2"/>
      <c r="G181" s="2"/>
      <c r="H181" s="4"/>
      <c r="I181" s="5" t="str">
        <f aca="false">IF(A181="","",SUMIF(Caminhões!$A$2:$A$600,A181,Caminhões!$E$2:$E$600))</f>
        <v/>
      </c>
      <c r="J181" s="5" t="str">
        <f aca="false">IF(OR(A181="",H181=""),"",I181-H181)</f>
        <v/>
      </c>
      <c r="K181" s="6" t="str">
        <f aca="false">IF(A181="","",COUNTIF(Caminhões!$A$2:$A$600,A181))</f>
        <v/>
      </c>
      <c r="L181" s="2"/>
      <c r="M181" s="4"/>
      <c r="N181" s="4"/>
      <c r="O181" s="7" t="str">
        <f aca="false">IF(OR(N181="",F181=""),"",IF(N181&gt;=F181,"Sim","Não"))</f>
        <v/>
      </c>
      <c r="P181" s="7" t="str">
        <f aca="true">IF(A181="","",IF(N181&lt;&gt;"","Concluída",IF(B181="","",IF(B181&lt;=TODAY(),"Aguardando resultados","Programada"))))</f>
        <v/>
      </c>
      <c r="Q181" s="2"/>
      <c r="R181" s="2"/>
    </row>
    <row r="182" customFormat="false" ht="15" hidden="false" customHeight="false" outlineLevel="0" collapsed="false">
      <c r="A182" s="2"/>
      <c r="B182" s="3"/>
      <c r="C182" s="2"/>
      <c r="D182" s="2"/>
      <c r="E182" s="2"/>
      <c r="F182" s="2"/>
      <c r="G182" s="2"/>
      <c r="H182" s="4"/>
      <c r="I182" s="5" t="str">
        <f aca="false">IF(A182="","",SUMIF(Caminhões!$A$2:$A$600,A182,Caminhões!$E$2:$E$600))</f>
        <v/>
      </c>
      <c r="J182" s="5" t="str">
        <f aca="false">IF(OR(A182="",H182=""),"",I182-H182)</f>
        <v/>
      </c>
      <c r="K182" s="6" t="str">
        <f aca="false">IF(A182="","",COUNTIF(Caminhões!$A$2:$A$600,A182))</f>
        <v/>
      </c>
      <c r="L182" s="2"/>
      <c r="M182" s="4"/>
      <c r="N182" s="4"/>
      <c r="O182" s="7" t="str">
        <f aca="false">IF(OR(N182="",F182=""),"",IF(N182&gt;=F182,"Sim","Não"))</f>
        <v/>
      </c>
      <c r="P182" s="7" t="str">
        <f aca="true">IF(A182="","",IF(N182&lt;&gt;"","Concluída",IF(B182="","",IF(B182&lt;=TODAY(),"Aguardando resultados","Programada"))))</f>
        <v/>
      </c>
      <c r="Q182" s="2"/>
      <c r="R182" s="2"/>
    </row>
    <row r="183" customFormat="false" ht="15" hidden="false" customHeight="false" outlineLevel="0" collapsed="false">
      <c r="A183" s="2"/>
      <c r="B183" s="3"/>
      <c r="C183" s="2"/>
      <c r="D183" s="2"/>
      <c r="E183" s="2"/>
      <c r="F183" s="2"/>
      <c r="G183" s="2"/>
      <c r="H183" s="4"/>
      <c r="I183" s="5" t="str">
        <f aca="false">IF(A183="","",SUMIF(Caminhões!$A$2:$A$600,A183,Caminhões!$E$2:$E$600))</f>
        <v/>
      </c>
      <c r="J183" s="5" t="str">
        <f aca="false">IF(OR(A183="",H183=""),"",I183-H183)</f>
        <v/>
      </c>
      <c r="K183" s="6" t="str">
        <f aca="false">IF(A183="","",COUNTIF(Caminhões!$A$2:$A$600,A183))</f>
        <v/>
      </c>
      <c r="L183" s="2"/>
      <c r="M183" s="4"/>
      <c r="N183" s="4"/>
      <c r="O183" s="7" t="str">
        <f aca="false">IF(OR(N183="",F183=""),"",IF(N183&gt;=F183,"Sim","Não"))</f>
        <v/>
      </c>
      <c r="P183" s="7" t="str">
        <f aca="true">IF(A183="","",IF(N183&lt;&gt;"","Concluída",IF(B183="","",IF(B183&lt;=TODAY(),"Aguardando resultados","Programada"))))</f>
        <v/>
      </c>
      <c r="Q183" s="2"/>
      <c r="R183" s="2"/>
    </row>
    <row r="184" customFormat="false" ht="15" hidden="false" customHeight="false" outlineLevel="0" collapsed="false">
      <c r="A184" s="2"/>
      <c r="B184" s="3"/>
      <c r="C184" s="2"/>
      <c r="D184" s="2"/>
      <c r="E184" s="2"/>
      <c r="F184" s="2"/>
      <c r="G184" s="2"/>
      <c r="H184" s="4"/>
      <c r="I184" s="5" t="str">
        <f aca="false">IF(A184="","",SUMIF(Caminhões!$A$2:$A$600,A184,Caminhões!$E$2:$E$600))</f>
        <v/>
      </c>
      <c r="J184" s="5" t="str">
        <f aca="false">IF(OR(A184="",H184=""),"",I184-H184)</f>
        <v/>
      </c>
      <c r="K184" s="6" t="str">
        <f aca="false">IF(A184="","",COUNTIF(Caminhões!$A$2:$A$600,A184))</f>
        <v/>
      </c>
      <c r="L184" s="2"/>
      <c r="M184" s="4"/>
      <c r="N184" s="4"/>
      <c r="O184" s="7" t="str">
        <f aca="false">IF(OR(N184="",F184=""),"",IF(N184&gt;=F184,"Sim","Não"))</f>
        <v/>
      </c>
      <c r="P184" s="7" t="str">
        <f aca="true">IF(A184="","",IF(N184&lt;&gt;"","Concluída",IF(B184="","",IF(B184&lt;=TODAY(),"Aguardando resultados","Programada"))))</f>
        <v/>
      </c>
      <c r="Q184" s="2"/>
      <c r="R184" s="2"/>
    </row>
    <row r="185" customFormat="false" ht="15" hidden="false" customHeight="false" outlineLevel="0" collapsed="false">
      <c r="A185" s="2"/>
      <c r="B185" s="3"/>
      <c r="C185" s="2"/>
      <c r="D185" s="2"/>
      <c r="E185" s="2"/>
      <c r="F185" s="2"/>
      <c r="G185" s="2"/>
      <c r="H185" s="4"/>
      <c r="I185" s="5" t="str">
        <f aca="false">IF(A185="","",SUMIF(Caminhões!$A$2:$A$600,A185,Caminhões!$E$2:$E$600))</f>
        <v/>
      </c>
      <c r="J185" s="5" t="str">
        <f aca="false">IF(OR(A185="",H185=""),"",I185-H185)</f>
        <v/>
      </c>
      <c r="K185" s="6" t="str">
        <f aca="false">IF(A185="","",COUNTIF(Caminhões!$A$2:$A$600,A185))</f>
        <v/>
      </c>
      <c r="L185" s="2"/>
      <c r="M185" s="4"/>
      <c r="N185" s="4"/>
      <c r="O185" s="7" t="str">
        <f aca="false">IF(OR(N185="",F185=""),"",IF(N185&gt;=F185,"Sim","Não"))</f>
        <v/>
      </c>
      <c r="P185" s="7" t="str">
        <f aca="true">IF(A185="","",IF(N185&lt;&gt;"","Concluída",IF(B185="","",IF(B185&lt;=TODAY(),"Aguardando resultados","Programada"))))</f>
        <v/>
      </c>
      <c r="Q185" s="2"/>
      <c r="R185" s="2"/>
    </row>
    <row r="186" customFormat="false" ht="15" hidden="false" customHeight="false" outlineLevel="0" collapsed="false">
      <c r="A186" s="2"/>
      <c r="B186" s="3"/>
      <c r="C186" s="2"/>
      <c r="D186" s="2"/>
      <c r="E186" s="2"/>
      <c r="F186" s="2"/>
      <c r="G186" s="2"/>
      <c r="H186" s="4"/>
      <c r="I186" s="5" t="str">
        <f aca="false">IF(A186="","",SUMIF(Caminhões!$A$2:$A$600,A186,Caminhões!$E$2:$E$600))</f>
        <v/>
      </c>
      <c r="J186" s="5" t="str">
        <f aca="false">IF(OR(A186="",H186=""),"",I186-H186)</f>
        <v/>
      </c>
      <c r="K186" s="6" t="str">
        <f aca="false">IF(A186="","",COUNTIF(Caminhões!$A$2:$A$600,A186))</f>
        <v/>
      </c>
      <c r="L186" s="2"/>
      <c r="M186" s="4"/>
      <c r="N186" s="4"/>
      <c r="O186" s="7" t="str">
        <f aca="false">IF(OR(N186="",F186=""),"",IF(N186&gt;=F186,"Sim","Não"))</f>
        <v/>
      </c>
      <c r="P186" s="7" t="str">
        <f aca="true">IF(A186="","",IF(N186&lt;&gt;"","Concluída",IF(B186="","",IF(B186&lt;=TODAY(),"Aguardando resultados","Programada"))))</f>
        <v/>
      </c>
      <c r="Q186" s="2"/>
      <c r="R186" s="2"/>
    </row>
    <row r="187" customFormat="false" ht="15" hidden="false" customHeight="false" outlineLevel="0" collapsed="false">
      <c r="A187" s="2"/>
      <c r="B187" s="3"/>
      <c r="C187" s="2"/>
      <c r="D187" s="2"/>
      <c r="E187" s="2"/>
      <c r="F187" s="2"/>
      <c r="G187" s="2"/>
      <c r="H187" s="4"/>
      <c r="I187" s="5" t="str">
        <f aca="false">IF(A187="","",SUMIF(Caminhões!$A$2:$A$600,A187,Caminhões!$E$2:$E$600))</f>
        <v/>
      </c>
      <c r="J187" s="5" t="str">
        <f aca="false">IF(OR(A187="",H187=""),"",I187-H187)</f>
        <v/>
      </c>
      <c r="K187" s="6" t="str">
        <f aca="false">IF(A187="","",COUNTIF(Caminhões!$A$2:$A$600,A187))</f>
        <v/>
      </c>
      <c r="L187" s="2"/>
      <c r="M187" s="4"/>
      <c r="N187" s="4"/>
      <c r="O187" s="7" t="str">
        <f aca="false">IF(OR(N187="",F187=""),"",IF(N187&gt;=F187,"Sim","Não"))</f>
        <v/>
      </c>
      <c r="P187" s="7" t="str">
        <f aca="true">IF(A187="","",IF(N187&lt;&gt;"","Concluída",IF(B187="","",IF(B187&lt;=TODAY(),"Aguardando resultados","Programada"))))</f>
        <v/>
      </c>
      <c r="Q187" s="2"/>
      <c r="R187" s="2"/>
    </row>
    <row r="188" customFormat="false" ht="15" hidden="false" customHeight="false" outlineLevel="0" collapsed="false">
      <c r="A188" s="2"/>
      <c r="B188" s="3"/>
      <c r="C188" s="2"/>
      <c r="D188" s="2"/>
      <c r="E188" s="2"/>
      <c r="F188" s="2"/>
      <c r="G188" s="2"/>
      <c r="H188" s="4"/>
      <c r="I188" s="5" t="str">
        <f aca="false">IF(A188="","",SUMIF(Caminhões!$A$2:$A$600,A188,Caminhões!$E$2:$E$600))</f>
        <v/>
      </c>
      <c r="J188" s="5" t="str">
        <f aca="false">IF(OR(A188="",H188=""),"",I188-H188)</f>
        <v/>
      </c>
      <c r="K188" s="6" t="str">
        <f aca="false">IF(A188="","",COUNTIF(Caminhões!$A$2:$A$600,A188))</f>
        <v/>
      </c>
      <c r="L188" s="2"/>
      <c r="M188" s="4"/>
      <c r="N188" s="4"/>
      <c r="O188" s="7" t="str">
        <f aca="false">IF(OR(N188="",F188=""),"",IF(N188&gt;=F188,"Sim","Não"))</f>
        <v/>
      </c>
      <c r="P188" s="7" t="str">
        <f aca="true">IF(A188="","",IF(N188&lt;&gt;"","Concluída",IF(B188="","",IF(B188&lt;=TODAY(),"Aguardando resultados","Programada"))))</f>
        <v/>
      </c>
      <c r="Q188" s="2"/>
      <c r="R188" s="2"/>
    </row>
    <row r="189" customFormat="false" ht="15" hidden="false" customHeight="false" outlineLevel="0" collapsed="false">
      <c r="A189" s="2"/>
      <c r="B189" s="3"/>
      <c r="C189" s="2"/>
      <c r="D189" s="2"/>
      <c r="E189" s="2"/>
      <c r="F189" s="2"/>
      <c r="G189" s="2"/>
      <c r="H189" s="4"/>
      <c r="I189" s="5" t="str">
        <f aca="false">IF(A189="","",SUMIF(Caminhões!$A$2:$A$600,A189,Caminhões!$E$2:$E$600))</f>
        <v/>
      </c>
      <c r="J189" s="5" t="str">
        <f aca="false">IF(OR(A189="",H189=""),"",I189-H189)</f>
        <v/>
      </c>
      <c r="K189" s="6" t="str">
        <f aca="false">IF(A189="","",COUNTIF(Caminhões!$A$2:$A$600,A189))</f>
        <v/>
      </c>
      <c r="L189" s="2"/>
      <c r="M189" s="4"/>
      <c r="N189" s="4"/>
      <c r="O189" s="7" t="str">
        <f aca="false">IF(OR(N189="",F189=""),"",IF(N189&gt;=F189,"Sim","Não"))</f>
        <v/>
      </c>
      <c r="P189" s="7" t="str">
        <f aca="true">IF(A189="","",IF(N189&lt;&gt;"","Concluída",IF(B189="","",IF(B189&lt;=TODAY(),"Aguardando resultados","Programada"))))</f>
        <v/>
      </c>
      <c r="Q189" s="2"/>
      <c r="R189" s="2"/>
    </row>
    <row r="190" customFormat="false" ht="15" hidden="false" customHeight="false" outlineLevel="0" collapsed="false">
      <c r="A190" s="2"/>
      <c r="B190" s="3"/>
      <c r="C190" s="2"/>
      <c r="D190" s="2"/>
      <c r="E190" s="2"/>
      <c r="F190" s="2"/>
      <c r="G190" s="2"/>
      <c r="H190" s="4"/>
      <c r="I190" s="5" t="str">
        <f aca="false">IF(A190="","",SUMIF(Caminhões!$A$2:$A$600,A190,Caminhões!$E$2:$E$600))</f>
        <v/>
      </c>
      <c r="J190" s="5" t="str">
        <f aca="false">IF(OR(A190="",H190=""),"",I190-H190)</f>
        <v/>
      </c>
      <c r="K190" s="6" t="str">
        <f aca="false">IF(A190="","",COUNTIF(Caminhões!$A$2:$A$600,A190))</f>
        <v/>
      </c>
      <c r="L190" s="2"/>
      <c r="M190" s="4"/>
      <c r="N190" s="4"/>
      <c r="O190" s="7" t="str">
        <f aca="false">IF(OR(N190="",F190=""),"",IF(N190&gt;=F190,"Sim","Não"))</f>
        <v/>
      </c>
      <c r="P190" s="7" t="str">
        <f aca="true">IF(A190="","",IF(N190&lt;&gt;"","Concluída",IF(B190="","",IF(B190&lt;=TODAY(),"Aguardando resultados","Programada"))))</f>
        <v/>
      </c>
      <c r="Q190" s="2"/>
      <c r="R190" s="2"/>
    </row>
    <row r="191" customFormat="false" ht="15" hidden="false" customHeight="false" outlineLevel="0" collapsed="false">
      <c r="A191" s="2"/>
      <c r="B191" s="3"/>
      <c r="C191" s="2"/>
      <c r="D191" s="2"/>
      <c r="E191" s="2"/>
      <c r="F191" s="2"/>
      <c r="G191" s="2"/>
      <c r="H191" s="4"/>
      <c r="I191" s="5" t="str">
        <f aca="false">IF(A191="","",SUMIF(Caminhões!$A$2:$A$600,A191,Caminhões!$E$2:$E$600))</f>
        <v/>
      </c>
      <c r="J191" s="5" t="str">
        <f aca="false">IF(OR(A191="",H191=""),"",I191-H191)</f>
        <v/>
      </c>
      <c r="K191" s="6" t="str">
        <f aca="false">IF(A191="","",COUNTIF(Caminhões!$A$2:$A$600,A191))</f>
        <v/>
      </c>
      <c r="L191" s="2"/>
      <c r="M191" s="4"/>
      <c r="N191" s="4"/>
      <c r="O191" s="7" t="str">
        <f aca="false">IF(OR(N191="",F191=""),"",IF(N191&gt;=F191,"Sim","Não"))</f>
        <v/>
      </c>
      <c r="P191" s="7" t="str">
        <f aca="true">IF(A191="","",IF(N191&lt;&gt;"","Concluída",IF(B191="","",IF(B191&lt;=TODAY(),"Aguardando resultados","Programada"))))</f>
        <v/>
      </c>
      <c r="Q191" s="2"/>
      <c r="R191" s="2"/>
    </row>
    <row r="192" customFormat="false" ht="15" hidden="false" customHeight="false" outlineLevel="0" collapsed="false">
      <c r="A192" s="2"/>
      <c r="B192" s="3"/>
      <c r="C192" s="2"/>
      <c r="D192" s="2"/>
      <c r="E192" s="2"/>
      <c r="F192" s="2"/>
      <c r="G192" s="2"/>
      <c r="H192" s="4"/>
      <c r="I192" s="5" t="str">
        <f aca="false">IF(A192="","",SUMIF(Caminhões!$A$2:$A$600,A192,Caminhões!$E$2:$E$600))</f>
        <v/>
      </c>
      <c r="J192" s="5" t="str">
        <f aca="false">IF(OR(A192="",H192=""),"",I192-H192)</f>
        <v/>
      </c>
      <c r="K192" s="6" t="str">
        <f aca="false">IF(A192="","",COUNTIF(Caminhões!$A$2:$A$600,A192))</f>
        <v/>
      </c>
      <c r="L192" s="2"/>
      <c r="M192" s="4"/>
      <c r="N192" s="4"/>
      <c r="O192" s="7" t="str">
        <f aca="false">IF(OR(N192="",F192=""),"",IF(N192&gt;=F192,"Sim","Não"))</f>
        <v/>
      </c>
      <c r="P192" s="7" t="str">
        <f aca="true">IF(A192="","",IF(N192&lt;&gt;"","Concluída",IF(B192="","",IF(B192&lt;=TODAY(),"Aguardando resultados","Programada"))))</f>
        <v/>
      </c>
      <c r="Q192" s="2"/>
      <c r="R192" s="2"/>
    </row>
    <row r="193" customFormat="false" ht="15" hidden="false" customHeight="false" outlineLevel="0" collapsed="false">
      <c r="A193" s="2"/>
      <c r="B193" s="3"/>
      <c r="C193" s="2"/>
      <c r="D193" s="2"/>
      <c r="E193" s="2"/>
      <c r="F193" s="2"/>
      <c r="G193" s="2"/>
      <c r="H193" s="4"/>
      <c r="I193" s="5" t="str">
        <f aca="false">IF(A193="","",SUMIF(Caminhões!$A$2:$A$600,A193,Caminhões!$E$2:$E$600))</f>
        <v/>
      </c>
      <c r="J193" s="5" t="str">
        <f aca="false">IF(OR(A193="",H193=""),"",I193-H193)</f>
        <v/>
      </c>
      <c r="K193" s="6" t="str">
        <f aca="false">IF(A193="","",COUNTIF(Caminhões!$A$2:$A$600,A193))</f>
        <v/>
      </c>
      <c r="L193" s="2"/>
      <c r="M193" s="4"/>
      <c r="N193" s="4"/>
      <c r="O193" s="7" t="str">
        <f aca="false">IF(OR(N193="",F193=""),"",IF(N193&gt;=F193,"Sim","Não"))</f>
        <v/>
      </c>
      <c r="P193" s="7" t="str">
        <f aca="true">IF(A193="","",IF(N193&lt;&gt;"","Concluída",IF(B193="","",IF(B193&lt;=TODAY(),"Aguardando resultados","Programada"))))</f>
        <v/>
      </c>
      <c r="Q193" s="2"/>
      <c r="R193" s="2"/>
    </row>
    <row r="194" customFormat="false" ht="15" hidden="false" customHeight="false" outlineLevel="0" collapsed="false">
      <c r="A194" s="2"/>
      <c r="B194" s="3"/>
      <c r="C194" s="2"/>
      <c r="D194" s="2"/>
      <c r="E194" s="2"/>
      <c r="F194" s="2"/>
      <c r="G194" s="2"/>
      <c r="H194" s="4"/>
      <c r="I194" s="5" t="str">
        <f aca="false">IF(A194="","",SUMIF(Caminhões!$A$2:$A$600,A194,Caminhões!$E$2:$E$600))</f>
        <v/>
      </c>
      <c r="J194" s="5" t="str">
        <f aca="false">IF(OR(A194="",H194=""),"",I194-H194)</f>
        <v/>
      </c>
      <c r="K194" s="6" t="str">
        <f aca="false">IF(A194="","",COUNTIF(Caminhões!$A$2:$A$600,A194))</f>
        <v/>
      </c>
      <c r="L194" s="2"/>
      <c r="M194" s="4"/>
      <c r="N194" s="4"/>
      <c r="O194" s="7" t="str">
        <f aca="false">IF(OR(N194="",F194=""),"",IF(N194&gt;=F194,"Sim","Não"))</f>
        <v/>
      </c>
      <c r="P194" s="7" t="str">
        <f aca="true">IF(A194="","",IF(N194&lt;&gt;"","Concluída",IF(B194="","",IF(B194&lt;=TODAY(),"Aguardando resultados","Programada"))))</f>
        <v/>
      </c>
      <c r="Q194" s="2"/>
      <c r="R194" s="2"/>
    </row>
    <row r="195" customFormat="false" ht="15" hidden="false" customHeight="false" outlineLevel="0" collapsed="false">
      <c r="A195" s="2"/>
      <c r="B195" s="3"/>
      <c r="C195" s="2"/>
      <c r="D195" s="2"/>
      <c r="E195" s="2"/>
      <c r="F195" s="2"/>
      <c r="G195" s="2"/>
      <c r="H195" s="4"/>
      <c r="I195" s="5" t="str">
        <f aca="false">IF(A195="","",SUMIF(Caminhões!$A$2:$A$600,A195,Caminhões!$E$2:$E$600))</f>
        <v/>
      </c>
      <c r="J195" s="5" t="str">
        <f aca="false">IF(OR(A195="",H195=""),"",I195-H195)</f>
        <v/>
      </c>
      <c r="K195" s="6" t="str">
        <f aca="false">IF(A195="","",COUNTIF(Caminhões!$A$2:$A$600,A195))</f>
        <v/>
      </c>
      <c r="L195" s="2"/>
      <c r="M195" s="4"/>
      <c r="N195" s="4"/>
      <c r="O195" s="7" t="str">
        <f aca="false">IF(OR(N195="",F195=""),"",IF(N195&gt;=F195,"Sim","Não"))</f>
        <v/>
      </c>
      <c r="P195" s="7" t="str">
        <f aca="true">IF(A195="","",IF(N195&lt;&gt;"","Concluída",IF(B195="","",IF(B195&lt;=TODAY(),"Aguardando resultados","Programada"))))</f>
        <v/>
      </c>
      <c r="Q195" s="2"/>
      <c r="R195" s="2"/>
    </row>
    <row r="196" customFormat="false" ht="15" hidden="false" customHeight="false" outlineLevel="0" collapsed="false">
      <c r="A196" s="2"/>
      <c r="B196" s="3"/>
      <c r="C196" s="2"/>
      <c r="D196" s="2"/>
      <c r="E196" s="2"/>
      <c r="F196" s="2"/>
      <c r="G196" s="2"/>
      <c r="H196" s="4"/>
      <c r="I196" s="5" t="str">
        <f aca="false">IF(A196="","",SUMIF(Caminhões!$A$2:$A$600,A196,Caminhões!$E$2:$E$600))</f>
        <v/>
      </c>
      <c r="J196" s="5" t="str">
        <f aca="false">IF(OR(A196="",H196=""),"",I196-H196)</f>
        <v/>
      </c>
      <c r="K196" s="6" t="str">
        <f aca="false">IF(A196="","",COUNTIF(Caminhões!$A$2:$A$600,A196))</f>
        <v/>
      </c>
      <c r="L196" s="2"/>
      <c r="M196" s="4"/>
      <c r="N196" s="4"/>
      <c r="O196" s="7" t="str">
        <f aca="false">IF(OR(N196="",F196=""),"",IF(N196&gt;=F196,"Sim","Não"))</f>
        <v/>
      </c>
      <c r="P196" s="7" t="str">
        <f aca="true">IF(A196="","",IF(N196&lt;&gt;"","Concluída",IF(B196="","",IF(B196&lt;=TODAY(),"Aguardando resultados","Programada"))))</f>
        <v/>
      </c>
      <c r="Q196" s="2"/>
      <c r="R196" s="2"/>
    </row>
    <row r="197" customFormat="false" ht="15" hidden="false" customHeight="false" outlineLevel="0" collapsed="false">
      <c r="A197" s="2"/>
      <c r="B197" s="3"/>
      <c r="C197" s="2"/>
      <c r="D197" s="2"/>
      <c r="E197" s="2"/>
      <c r="F197" s="2"/>
      <c r="G197" s="2"/>
      <c r="H197" s="4"/>
      <c r="I197" s="5" t="str">
        <f aca="false">IF(A197="","",SUMIF(Caminhões!$A$2:$A$600,A197,Caminhões!$E$2:$E$600))</f>
        <v/>
      </c>
      <c r="J197" s="5" t="str">
        <f aca="false">IF(OR(A197="",H197=""),"",I197-H197)</f>
        <v/>
      </c>
      <c r="K197" s="6" t="str">
        <f aca="false">IF(A197="","",COUNTIF(Caminhões!$A$2:$A$600,A197))</f>
        <v/>
      </c>
      <c r="L197" s="2"/>
      <c r="M197" s="4"/>
      <c r="N197" s="4"/>
      <c r="O197" s="7" t="str">
        <f aca="false">IF(OR(N197="",F197=""),"",IF(N197&gt;=F197,"Sim","Não"))</f>
        <v/>
      </c>
      <c r="P197" s="7" t="str">
        <f aca="true">IF(A197="","",IF(N197&lt;&gt;"","Concluída",IF(B197="","",IF(B197&lt;=TODAY(),"Aguardando resultados","Programada"))))</f>
        <v/>
      </c>
      <c r="Q197" s="2"/>
      <c r="R197" s="2"/>
    </row>
    <row r="198" customFormat="false" ht="15" hidden="false" customHeight="false" outlineLevel="0" collapsed="false">
      <c r="A198" s="2"/>
      <c r="B198" s="3"/>
      <c r="C198" s="2"/>
      <c r="D198" s="2"/>
      <c r="E198" s="2"/>
      <c r="F198" s="2"/>
      <c r="G198" s="2"/>
      <c r="H198" s="4"/>
      <c r="I198" s="5" t="str">
        <f aca="false">IF(A198="","",SUMIF(Caminhões!$A$2:$A$600,A198,Caminhões!$E$2:$E$600))</f>
        <v/>
      </c>
      <c r="J198" s="5" t="str">
        <f aca="false">IF(OR(A198="",H198=""),"",I198-H198)</f>
        <v/>
      </c>
      <c r="K198" s="6" t="str">
        <f aca="false">IF(A198="","",COUNTIF(Caminhões!$A$2:$A$600,A198))</f>
        <v/>
      </c>
      <c r="L198" s="2"/>
      <c r="M198" s="4"/>
      <c r="N198" s="4"/>
      <c r="O198" s="7" t="str">
        <f aca="false">IF(OR(N198="",F198=""),"",IF(N198&gt;=F198,"Sim","Não"))</f>
        <v/>
      </c>
      <c r="P198" s="7" t="str">
        <f aca="true">IF(A198="","",IF(N198&lt;&gt;"","Concluída",IF(B198="","",IF(B198&lt;=TODAY(),"Aguardando resultados","Programada"))))</f>
        <v/>
      </c>
      <c r="Q198" s="2"/>
      <c r="R198" s="2"/>
    </row>
    <row r="199" customFormat="false" ht="15" hidden="false" customHeight="false" outlineLevel="0" collapsed="false">
      <c r="A199" s="2"/>
      <c r="B199" s="3"/>
      <c r="C199" s="2"/>
      <c r="D199" s="2"/>
      <c r="E199" s="2"/>
      <c r="F199" s="2"/>
      <c r="G199" s="2"/>
      <c r="H199" s="4"/>
      <c r="I199" s="5" t="str">
        <f aca="false">IF(A199="","",SUMIF(Caminhões!$A$2:$A$600,A199,Caminhões!$E$2:$E$600))</f>
        <v/>
      </c>
      <c r="J199" s="5" t="str">
        <f aca="false">IF(OR(A199="",H199=""),"",I199-H199)</f>
        <v/>
      </c>
      <c r="K199" s="6" t="str">
        <f aca="false">IF(A199="","",COUNTIF(Caminhões!$A$2:$A$600,A199))</f>
        <v/>
      </c>
      <c r="L199" s="2"/>
      <c r="M199" s="4"/>
      <c r="N199" s="4"/>
      <c r="O199" s="7" t="str">
        <f aca="false">IF(OR(N199="",F199=""),"",IF(N199&gt;=F199,"Sim","Não"))</f>
        <v/>
      </c>
      <c r="P199" s="7" t="str">
        <f aca="true">IF(A199="","",IF(N199&lt;&gt;"","Concluída",IF(B199="","",IF(B199&lt;=TODAY(),"Aguardando resultados","Programada"))))</f>
        <v/>
      </c>
      <c r="Q199" s="2"/>
      <c r="R199" s="2"/>
    </row>
    <row r="200" customFormat="false" ht="15" hidden="false" customHeight="false" outlineLevel="0" collapsed="false">
      <c r="A200" s="2"/>
      <c r="B200" s="3"/>
      <c r="C200" s="2"/>
      <c r="D200" s="2"/>
      <c r="E200" s="2"/>
      <c r="F200" s="2"/>
      <c r="G200" s="2"/>
      <c r="H200" s="4"/>
      <c r="I200" s="5" t="str">
        <f aca="false">IF(A200="","",SUMIF(Caminhões!$A$2:$A$600,A200,Caminhões!$E$2:$E$600))</f>
        <v/>
      </c>
      <c r="J200" s="5" t="str">
        <f aca="false">IF(OR(A200="",H200=""),"",I200-H200)</f>
        <v/>
      </c>
      <c r="K200" s="6" t="str">
        <f aca="false">IF(A200="","",COUNTIF(Caminhões!$A$2:$A$600,A200))</f>
        <v/>
      </c>
      <c r="L200" s="2"/>
      <c r="M200" s="4"/>
      <c r="N200" s="4"/>
      <c r="O200" s="7" t="str">
        <f aca="false">IF(OR(N200="",F200=""),"",IF(N200&gt;=F200,"Sim","Não"))</f>
        <v/>
      </c>
      <c r="P200" s="7" t="str">
        <f aca="true">IF(A200="","",IF(N200&lt;&gt;"","Concluída",IF(B200="","",IF(B200&lt;=TODAY(),"Aguardando resultados","Programada"))))</f>
        <v/>
      </c>
      <c r="Q200" s="2"/>
      <c r="R200" s="2"/>
    </row>
    <row r="201" customFormat="false" ht="15" hidden="false" customHeight="false" outlineLevel="0" collapsed="false">
      <c r="A201" s="2"/>
      <c r="B201" s="3"/>
      <c r="C201" s="2"/>
      <c r="D201" s="2"/>
      <c r="E201" s="2"/>
      <c r="F201" s="2"/>
      <c r="G201" s="2"/>
      <c r="H201" s="4"/>
      <c r="I201" s="5" t="str">
        <f aca="false">IF(A201="","",SUMIF(Caminhões!$A$2:$A$600,A201,Caminhões!$E$2:$E$600))</f>
        <v/>
      </c>
      <c r="J201" s="5" t="str">
        <f aca="false">IF(OR(A201="",H201=""),"",I201-H201)</f>
        <v/>
      </c>
      <c r="K201" s="6" t="str">
        <f aca="false">IF(A201="","",COUNTIF(Caminhões!$A$2:$A$600,A201))</f>
        <v/>
      </c>
      <c r="L201" s="2"/>
      <c r="M201" s="4"/>
      <c r="N201" s="4"/>
      <c r="O201" s="7" t="str">
        <f aca="false">IF(OR(N201="",F201=""),"",IF(N201&gt;=F201,"Sim","Não"))</f>
        <v/>
      </c>
      <c r="P201" s="7" t="str">
        <f aca="true">IF(A201="","",IF(N201&lt;&gt;"","Concluída",IF(B201="","",IF(B201&lt;=TODAY(),"Aguardando resultados","Programada"))))</f>
        <v/>
      </c>
      <c r="Q201" s="2"/>
      <c r="R201" s="2"/>
    </row>
    <row r="202" customFormat="false" ht="15" hidden="false" customHeight="false" outlineLevel="0" collapsed="false">
      <c r="A202" s="2"/>
      <c r="B202" s="3"/>
      <c r="C202" s="2"/>
      <c r="D202" s="2"/>
      <c r="E202" s="2"/>
      <c r="F202" s="2"/>
      <c r="G202" s="2"/>
      <c r="H202" s="4"/>
      <c r="I202" s="5" t="str">
        <f aca="false">IF(A202="","",SUMIF(Caminhões!$A$2:$A$600,A202,Caminhões!$E$2:$E$600))</f>
        <v/>
      </c>
      <c r="J202" s="5" t="str">
        <f aca="false">IF(OR(A202="",H202=""),"",I202-H202)</f>
        <v/>
      </c>
      <c r="K202" s="6" t="str">
        <f aca="false">IF(A202="","",COUNTIF(Caminhões!$A$2:$A$600,A202))</f>
        <v/>
      </c>
      <c r="L202" s="2"/>
      <c r="M202" s="4"/>
      <c r="N202" s="4"/>
      <c r="O202" s="7" t="str">
        <f aca="false">IF(OR(N202="",F202=""),"",IF(N202&gt;=F202,"Sim","Não"))</f>
        <v/>
      </c>
      <c r="P202" s="7" t="str">
        <f aca="true">IF(A202="","",IF(N202&lt;&gt;"","Concluída",IF(B202="","",IF(B202&lt;=TODAY(),"Aguardando resultados","Programada"))))</f>
        <v/>
      </c>
      <c r="Q202" s="2"/>
      <c r="R202" s="2"/>
    </row>
    <row r="203" customFormat="false" ht="15" hidden="false" customHeight="false" outlineLevel="0" collapsed="false">
      <c r="A203" s="2"/>
      <c r="B203" s="3"/>
      <c r="C203" s="2"/>
      <c r="D203" s="2"/>
      <c r="E203" s="2"/>
      <c r="F203" s="2"/>
      <c r="G203" s="2"/>
      <c r="H203" s="4"/>
      <c r="I203" s="5" t="str">
        <f aca="false">IF(A203="","",SUMIF(Caminhões!$A$2:$A$600,A203,Caminhões!$E$2:$E$600))</f>
        <v/>
      </c>
      <c r="J203" s="5" t="str">
        <f aca="false">IF(OR(A203="",H203=""),"",I203-H203)</f>
        <v/>
      </c>
      <c r="K203" s="6" t="str">
        <f aca="false">IF(A203="","",COUNTIF(Caminhões!$A$2:$A$600,A203))</f>
        <v/>
      </c>
      <c r="L203" s="2"/>
      <c r="M203" s="4"/>
      <c r="N203" s="4"/>
      <c r="O203" s="7" t="str">
        <f aca="false">IF(OR(N203="",F203=""),"",IF(N203&gt;=F203,"Sim","Não"))</f>
        <v/>
      </c>
      <c r="P203" s="7" t="str">
        <f aca="true">IF(A203="","",IF(N203&lt;&gt;"","Concluída",IF(B203="","",IF(B203&lt;=TODAY(),"Aguardando resultados","Programada"))))</f>
        <v/>
      </c>
      <c r="Q203" s="2"/>
      <c r="R203" s="2"/>
    </row>
    <row r="204" customFormat="false" ht="15" hidden="false" customHeight="false" outlineLevel="0" collapsed="false">
      <c r="A204" s="2"/>
      <c r="B204" s="3"/>
      <c r="C204" s="2"/>
      <c r="D204" s="2"/>
      <c r="E204" s="2"/>
      <c r="F204" s="2"/>
      <c r="G204" s="2"/>
      <c r="H204" s="4"/>
      <c r="I204" s="5" t="str">
        <f aca="false">IF(A204="","",SUMIF(Caminhões!$A$2:$A$600,A204,Caminhões!$E$2:$E$600))</f>
        <v/>
      </c>
      <c r="J204" s="5" t="str">
        <f aca="false">IF(OR(A204="",H204=""),"",I204-H204)</f>
        <v/>
      </c>
      <c r="K204" s="6" t="str">
        <f aca="false">IF(A204="","",COUNTIF(Caminhões!$A$2:$A$600,A204))</f>
        <v/>
      </c>
      <c r="L204" s="2"/>
      <c r="M204" s="4"/>
      <c r="N204" s="4"/>
      <c r="O204" s="7" t="str">
        <f aca="false">IF(OR(N204="",F204=""),"",IF(N204&gt;=F204,"Sim","Não"))</f>
        <v/>
      </c>
      <c r="P204" s="7" t="str">
        <f aca="true">IF(A204="","",IF(N204&lt;&gt;"","Concluída",IF(B204="","",IF(B204&lt;=TODAY(),"Aguardando resultados","Programada"))))</f>
        <v/>
      </c>
      <c r="Q204" s="2"/>
      <c r="R204" s="2"/>
    </row>
    <row r="205" customFormat="false" ht="15" hidden="false" customHeight="false" outlineLevel="0" collapsed="false">
      <c r="A205" s="2"/>
      <c r="B205" s="3"/>
      <c r="C205" s="2"/>
      <c r="D205" s="2"/>
      <c r="E205" s="2"/>
      <c r="F205" s="2"/>
      <c r="G205" s="2"/>
      <c r="H205" s="4"/>
      <c r="I205" s="5" t="str">
        <f aca="false">IF(A205="","",SUMIF(Caminhões!$A$2:$A$600,A205,Caminhões!$E$2:$E$600))</f>
        <v/>
      </c>
      <c r="J205" s="5" t="str">
        <f aca="false">IF(OR(A205="",H205=""),"",I205-H205)</f>
        <v/>
      </c>
      <c r="K205" s="6" t="str">
        <f aca="false">IF(A205="","",COUNTIF(Caminhões!$A$2:$A$600,A205))</f>
        <v/>
      </c>
      <c r="L205" s="2"/>
      <c r="M205" s="4"/>
      <c r="N205" s="4"/>
      <c r="O205" s="7" t="str">
        <f aca="false">IF(OR(N205="",F205=""),"",IF(N205&gt;=F205,"Sim","Não"))</f>
        <v/>
      </c>
      <c r="P205" s="7" t="str">
        <f aca="true">IF(A205="","",IF(N205&lt;&gt;"","Concluída",IF(B205="","",IF(B205&lt;=TODAY(),"Aguardando resultados","Programada"))))</f>
        <v/>
      </c>
      <c r="Q205" s="2"/>
      <c r="R205" s="2"/>
    </row>
    <row r="206" customFormat="false" ht="15" hidden="false" customHeight="false" outlineLevel="0" collapsed="false">
      <c r="A206" s="2"/>
      <c r="B206" s="3"/>
      <c r="C206" s="2"/>
      <c r="D206" s="2"/>
      <c r="E206" s="2"/>
      <c r="F206" s="2"/>
      <c r="G206" s="2"/>
      <c r="H206" s="4"/>
      <c r="I206" s="5" t="str">
        <f aca="false">IF(A206="","",SUMIF(Caminhões!$A$2:$A$600,A206,Caminhões!$E$2:$E$600))</f>
        <v/>
      </c>
      <c r="J206" s="5" t="str">
        <f aca="false">IF(OR(A206="",H206=""),"",I206-H206)</f>
        <v/>
      </c>
      <c r="K206" s="6" t="str">
        <f aca="false">IF(A206="","",COUNTIF(Caminhões!$A$2:$A$600,A206))</f>
        <v/>
      </c>
      <c r="L206" s="2"/>
      <c r="M206" s="4"/>
      <c r="N206" s="4"/>
      <c r="O206" s="7" t="str">
        <f aca="false">IF(OR(N206="",F206=""),"",IF(N206&gt;=F206,"Sim","Não"))</f>
        <v/>
      </c>
      <c r="P206" s="7" t="str">
        <f aca="true">IF(A206="","",IF(N206&lt;&gt;"","Concluída",IF(B206="","",IF(B206&lt;=TODAY(),"Aguardando resultados","Programada"))))</f>
        <v/>
      </c>
      <c r="Q206" s="2"/>
      <c r="R206" s="2"/>
    </row>
    <row r="207" customFormat="false" ht="15" hidden="false" customHeight="false" outlineLevel="0" collapsed="false">
      <c r="A207" s="2"/>
      <c r="B207" s="3"/>
      <c r="C207" s="2"/>
      <c r="D207" s="2"/>
      <c r="E207" s="2"/>
      <c r="F207" s="2"/>
      <c r="G207" s="2"/>
      <c r="H207" s="4"/>
      <c r="I207" s="5" t="str">
        <f aca="false">IF(A207="","",SUMIF(Caminhões!$A$2:$A$600,A207,Caminhões!$E$2:$E$600))</f>
        <v/>
      </c>
      <c r="J207" s="5" t="str">
        <f aca="false">IF(OR(A207="",H207=""),"",I207-H207)</f>
        <v/>
      </c>
      <c r="K207" s="6" t="str">
        <f aca="false">IF(A207="","",COUNTIF(Caminhões!$A$2:$A$600,A207))</f>
        <v/>
      </c>
      <c r="L207" s="2"/>
      <c r="M207" s="4"/>
      <c r="N207" s="4"/>
      <c r="O207" s="7" t="str">
        <f aca="false">IF(OR(N207="",F207=""),"",IF(N207&gt;=F207,"Sim","Não"))</f>
        <v/>
      </c>
      <c r="P207" s="7" t="str">
        <f aca="true">IF(A207="","",IF(N207&lt;&gt;"","Concluída",IF(B207="","",IF(B207&lt;=TODAY(),"Aguardando resultados","Programada"))))</f>
        <v/>
      </c>
      <c r="Q207" s="2"/>
      <c r="R207" s="2"/>
    </row>
    <row r="208" customFormat="false" ht="15" hidden="false" customHeight="false" outlineLevel="0" collapsed="false">
      <c r="A208" s="2"/>
      <c r="B208" s="3"/>
      <c r="C208" s="2"/>
      <c r="D208" s="2"/>
      <c r="E208" s="2"/>
      <c r="F208" s="2"/>
      <c r="G208" s="2"/>
      <c r="H208" s="4"/>
      <c r="I208" s="5" t="str">
        <f aca="false">IF(A208="","",SUMIF(Caminhões!$A$2:$A$600,A208,Caminhões!$E$2:$E$600))</f>
        <v/>
      </c>
      <c r="J208" s="5" t="str">
        <f aca="false">IF(OR(A208="",H208=""),"",I208-H208)</f>
        <v/>
      </c>
      <c r="K208" s="6" t="str">
        <f aca="false">IF(A208="","",COUNTIF(Caminhões!$A$2:$A$600,A208))</f>
        <v/>
      </c>
      <c r="L208" s="2"/>
      <c r="M208" s="4"/>
      <c r="N208" s="4"/>
      <c r="O208" s="7" t="str">
        <f aca="false">IF(OR(N208="",F208=""),"",IF(N208&gt;=F208,"Sim","Não"))</f>
        <v/>
      </c>
      <c r="P208" s="7" t="str">
        <f aca="true">IF(A208="","",IF(N208&lt;&gt;"","Concluída",IF(B208="","",IF(B208&lt;=TODAY(),"Aguardando resultados","Programada"))))</f>
        <v/>
      </c>
      <c r="Q208" s="2"/>
      <c r="R208" s="2"/>
    </row>
    <row r="209" customFormat="false" ht="15" hidden="false" customHeight="false" outlineLevel="0" collapsed="false">
      <c r="A209" s="2"/>
      <c r="B209" s="3"/>
      <c r="C209" s="2"/>
      <c r="D209" s="2"/>
      <c r="E209" s="2"/>
      <c r="F209" s="2"/>
      <c r="G209" s="2"/>
      <c r="H209" s="4"/>
      <c r="I209" s="5" t="str">
        <f aca="false">IF(A209="","",SUMIF(Caminhões!$A$2:$A$600,A209,Caminhões!$E$2:$E$600))</f>
        <v/>
      </c>
      <c r="J209" s="5" t="str">
        <f aca="false">IF(OR(A209="",H209=""),"",I209-H209)</f>
        <v/>
      </c>
      <c r="K209" s="6" t="str">
        <f aca="false">IF(A209="","",COUNTIF(Caminhões!$A$2:$A$600,A209))</f>
        <v/>
      </c>
      <c r="L209" s="2"/>
      <c r="M209" s="4"/>
      <c r="N209" s="4"/>
      <c r="O209" s="7" t="str">
        <f aca="false">IF(OR(N209="",F209=""),"",IF(N209&gt;=F209,"Sim","Não"))</f>
        <v/>
      </c>
      <c r="P209" s="7" t="str">
        <f aca="true">IF(A209="","",IF(N209&lt;&gt;"","Concluída",IF(B209="","",IF(B209&lt;=TODAY(),"Aguardando resultados","Programada"))))</f>
        <v/>
      </c>
      <c r="Q209" s="2"/>
      <c r="R209" s="2"/>
    </row>
    <row r="210" customFormat="false" ht="15" hidden="false" customHeight="false" outlineLevel="0" collapsed="false">
      <c r="A210" s="2"/>
      <c r="B210" s="3"/>
      <c r="C210" s="2"/>
      <c r="D210" s="2"/>
      <c r="E210" s="2"/>
      <c r="F210" s="2"/>
      <c r="G210" s="2"/>
      <c r="H210" s="4"/>
      <c r="I210" s="5" t="str">
        <f aca="false">IF(A210="","",SUMIF(Caminhões!$A$2:$A$600,A210,Caminhões!$E$2:$E$600))</f>
        <v/>
      </c>
      <c r="J210" s="5" t="str">
        <f aca="false">IF(OR(A210="",H210=""),"",I210-H210)</f>
        <v/>
      </c>
      <c r="K210" s="6" t="str">
        <f aca="false">IF(A210="","",COUNTIF(Caminhões!$A$2:$A$600,A210))</f>
        <v/>
      </c>
      <c r="L210" s="2"/>
      <c r="M210" s="4"/>
      <c r="N210" s="4"/>
      <c r="O210" s="7" t="str">
        <f aca="false">IF(OR(N210="",F210=""),"",IF(N210&gt;=F210,"Sim","Não"))</f>
        <v/>
      </c>
      <c r="P210" s="7" t="str">
        <f aca="true">IF(A210="","",IF(N210&lt;&gt;"","Concluída",IF(B210="","",IF(B210&lt;=TODAY(),"Aguardando resultados","Programada"))))</f>
        <v/>
      </c>
      <c r="Q210" s="2"/>
      <c r="R210" s="2"/>
    </row>
    <row r="211" customFormat="false" ht="15" hidden="false" customHeight="false" outlineLevel="0" collapsed="false">
      <c r="A211" s="2"/>
      <c r="B211" s="3"/>
      <c r="C211" s="2"/>
      <c r="D211" s="2"/>
      <c r="E211" s="2"/>
      <c r="F211" s="2"/>
      <c r="G211" s="2"/>
      <c r="H211" s="4"/>
      <c r="I211" s="5" t="str">
        <f aca="false">IF(A211="","",SUMIF(Caminhões!$A$2:$A$600,A211,Caminhões!$E$2:$E$600))</f>
        <v/>
      </c>
      <c r="J211" s="5" t="str">
        <f aca="false">IF(OR(A211="",H211=""),"",I211-H211)</f>
        <v/>
      </c>
      <c r="K211" s="6" t="str">
        <f aca="false">IF(A211="","",COUNTIF(Caminhões!$A$2:$A$600,A211))</f>
        <v/>
      </c>
      <c r="L211" s="2"/>
      <c r="M211" s="4"/>
      <c r="N211" s="4"/>
      <c r="O211" s="7" t="str">
        <f aca="false">IF(OR(N211="",F211=""),"",IF(N211&gt;=F211,"Sim","Não"))</f>
        <v/>
      </c>
      <c r="P211" s="7" t="str">
        <f aca="true">IF(A211="","",IF(N211&lt;&gt;"","Concluída",IF(B211="","",IF(B211&lt;=TODAY(),"Aguardando resultados","Programada"))))</f>
        <v/>
      </c>
      <c r="Q211" s="2"/>
      <c r="R211" s="2"/>
    </row>
    <row r="212" customFormat="false" ht="15" hidden="false" customHeight="false" outlineLevel="0" collapsed="false">
      <c r="A212" s="2"/>
      <c r="B212" s="3"/>
      <c r="C212" s="2"/>
      <c r="D212" s="2"/>
      <c r="E212" s="2"/>
      <c r="F212" s="2"/>
      <c r="G212" s="2"/>
      <c r="H212" s="4"/>
      <c r="I212" s="5" t="str">
        <f aca="false">IF(A212="","",SUMIF(Caminhões!$A$2:$A$600,A212,Caminhões!$E$2:$E$600))</f>
        <v/>
      </c>
      <c r="J212" s="5" t="str">
        <f aca="false">IF(OR(A212="",H212=""),"",I212-H212)</f>
        <v/>
      </c>
      <c r="K212" s="6" t="str">
        <f aca="false">IF(A212="","",COUNTIF(Caminhões!$A$2:$A$600,A212))</f>
        <v/>
      </c>
      <c r="L212" s="2"/>
      <c r="M212" s="4"/>
      <c r="N212" s="4"/>
      <c r="O212" s="7" t="str">
        <f aca="false">IF(OR(N212="",F212=""),"",IF(N212&gt;=F212,"Sim","Não"))</f>
        <v/>
      </c>
      <c r="P212" s="7" t="str">
        <f aca="true">IF(A212="","",IF(N212&lt;&gt;"","Concluída",IF(B212="","",IF(B212&lt;=TODAY(),"Aguardando resultados","Programada"))))</f>
        <v/>
      </c>
      <c r="Q212" s="2"/>
      <c r="R212" s="2"/>
    </row>
    <row r="213" customFormat="false" ht="15" hidden="false" customHeight="false" outlineLevel="0" collapsed="false">
      <c r="A213" s="2"/>
      <c r="B213" s="3"/>
      <c r="C213" s="2"/>
      <c r="D213" s="2"/>
      <c r="E213" s="2"/>
      <c r="F213" s="2"/>
      <c r="G213" s="2"/>
      <c r="H213" s="4"/>
      <c r="I213" s="5" t="str">
        <f aca="false">IF(A213="","",SUMIF(Caminhões!$A$2:$A$600,A213,Caminhões!$E$2:$E$600))</f>
        <v/>
      </c>
      <c r="J213" s="5" t="str">
        <f aca="false">IF(OR(A213="",H213=""),"",I213-H213)</f>
        <v/>
      </c>
      <c r="K213" s="6" t="str">
        <f aca="false">IF(A213="","",COUNTIF(Caminhões!$A$2:$A$600,A213))</f>
        <v/>
      </c>
      <c r="L213" s="2"/>
      <c r="M213" s="4"/>
      <c r="N213" s="4"/>
      <c r="O213" s="7" t="str">
        <f aca="false">IF(OR(N213="",F213=""),"",IF(N213&gt;=F213,"Sim","Não"))</f>
        <v/>
      </c>
      <c r="P213" s="7" t="str">
        <f aca="true">IF(A213="","",IF(N213&lt;&gt;"","Concluída",IF(B213="","",IF(B213&lt;=TODAY(),"Aguardando resultados","Programada"))))</f>
        <v/>
      </c>
      <c r="Q213" s="2"/>
      <c r="R213" s="2"/>
    </row>
    <row r="214" customFormat="false" ht="15" hidden="false" customHeight="false" outlineLevel="0" collapsed="false">
      <c r="A214" s="2"/>
      <c r="B214" s="3"/>
      <c r="C214" s="2"/>
      <c r="D214" s="2"/>
      <c r="E214" s="2"/>
      <c r="F214" s="2"/>
      <c r="G214" s="2"/>
      <c r="H214" s="4"/>
      <c r="I214" s="5" t="str">
        <f aca="false">IF(A214="","",SUMIF(Caminhões!$A$2:$A$600,A214,Caminhões!$E$2:$E$600))</f>
        <v/>
      </c>
      <c r="J214" s="5" t="str">
        <f aca="false">IF(OR(A214="",H214=""),"",I214-H214)</f>
        <v/>
      </c>
      <c r="K214" s="6" t="str">
        <f aca="false">IF(A214="","",COUNTIF(Caminhões!$A$2:$A$600,A214))</f>
        <v/>
      </c>
      <c r="L214" s="2"/>
      <c r="M214" s="4"/>
      <c r="N214" s="4"/>
      <c r="O214" s="7" t="str">
        <f aca="false">IF(OR(N214="",F214=""),"",IF(N214&gt;=F214,"Sim","Não"))</f>
        <v/>
      </c>
      <c r="P214" s="7" t="str">
        <f aca="true">IF(A214="","",IF(N214&lt;&gt;"","Concluída",IF(B214="","",IF(B214&lt;=TODAY(),"Aguardando resultados","Programada"))))</f>
        <v/>
      </c>
      <c r="Q214" s="2"/>
      <c r="R214" s="2"/>
    </row>
    <row r="215" customFormat="false" ht="15" hidden="false" customHeight="false" outlineLevel="0" collapsed="false">
      <c r="A215" s="2"/>
      <c r="B215" s="3"/>
      <c r="C215" s="2"/>
      <c r="D215" s="2"/>
      <c r="E215" s="2"/>
      <c r="F215" s="2"/>
      <c r="G215" s="2"/>
      <c r="H215" s="4"/>
      <c r="I215" s="5" t="str">
        <f aca="false">IF(A215="","",SUMIF(Caminhões!$A$2:$A$600,A215,Caminhões!$E$2:$E$600))</f>
        <v/>
      </c>
      <c r="J215" s="5" t="str">
        <f aca="false">IF(OR(A215="",H215=""),"",I215-H215)</f>
        <v/>
      </c>
      <c r="K215" s="6" t="str">
        <f aca="false">IF(A215="","",COUNTIF(Caminhões!$A$2:$A$600,A215))</f>
        <v/>
      </c>
      <c r="L215" s="2"/>
      <c r="M215" s="4"/>
      <c r="N215" s="4"/>
      <c r="O215" s="7" t="str">
        <f aca="false">IF(OR(N215="",F215=""),"",IF(N215&gt;=F215,"Sim","Não"))</f>
        <v/>
      </c>
      <c r="P215" s="7" t="str">
        <f aca="true">IF(A215="","",IF(N215&lt;&gt;"","Concluída",IF(B215="","",IF(B215&lt;=TODAY(),"Aguardando resultados","Programada"))))</f>
        <v/>
      </c>
      <c r="Q215" s="2"/>
      <c r="R215" s="2"/>
    </row>
    <row r="216" customFormat="false" ht="15" hidden="false" customHeight="false" outlineLevel="0" collapsed="false">
      <c r="A216" s="2"/>
      <c r="B216" s="3"/>
      <c r="C216" s="2"/>
      <c r="D216" s="2"/>
      <c r="E216" s="2"/>
      <c r="F216" s="2"/>
      <c r="G216" s="2"/>
      <c r="H216" s="4"/>
      <c r="I216" s="5" t="str">
        <f aca="false">IF(A216="","",SUMIF(Caminhões!$A$2:$A$600,A216,Caminhões!$E$2:$E$600))</f>
        <v/>
      </c>
      <c r="J216" s="5" t="str">
        <f aca="false">IF(OR(A216="",H216=""),"",I216-H216)</f>
        <v/>
      </c>
      <c r="K216" s="6" t="str">
        <f aca="false">IF(A216="","",COUNTIF(Caminhões!$A$2:$A$600,A216))</f>
        <v/>
      </c>
      <c r="L216" s="2"/>
      <c r="M216" s="4"/>
      <c r="N216" s="4"/>
      <c r="O216" s="7" t="str">
        <f aca="false">IF(OR(N216="",F216=""),"",IF(N216&gt;=F216,"Sim","Não"))</f>
        <v/>
      </c>
      <c r="P216" s="7" t="str">
        <f aca="true">IF(A216="","",IF(N216&lt;&gt;"","Concluída",IF(B216="","",IF(B216&lt;=TODAY(),"Aguardando resultados","Programada"))))</f>
        <v/>
      </c>
      <c r="Q216" s="2"/>
      <c r="R216" s="2"/>
    </row>
    <row r="217" customFormat="false" ht="15" hidden="false" customHeight="false" outlineLevel="0" collapsed="false">
      <c r="A217" s="2"/>
      <c r="B217" s="3"/>
      <c r="C217" s="2"/>
      <c r="D217" s="2"/>
      <c r="E217" s="2"/>
      <c r="F217" s="2"/>
      <c r="G217" s="2"/>
      <c r="H217" s="4"/>
      <c r="I217" s="5" t="str">
        <f aca="false">IF(A217="","",SUMIF(Caminhões!$A$2:$A$600,A217,Caminhões!$E$2:$E$600))</f>
        <v/>
      </c>
      <c r="J217" s="5" t="str">
        <f aca="false">IF(OR(A217="",H217=""),"",I217-H217)</f>
        <v/>
      </c>
      <c r="K217" s="6" t="str">
        <f aca="false">IF(A217="","",COUNTIF(Caminhões!$A$2:$A$600,A217))</f>
        <v/>
      </c>
      <c r="L217" s="2"/>
      <c r="M217" s="4"/>
      <c r="N217" s="4"/>
      <c r="O217" s="7" t="str">
        <f aca="false">IF(OR(N217="",F217=""),"",IF(N217&gt;=F217,"Sim","Não"))</f>
        <v/>
      </c>
      <c r="P217" s="7" t="str">
        <f aca="true">IF(A217="","",IF(N217&lt;&gt;"","Concluída",IF(B217="","",IF(B217&lt;=TODAY(),"Aguardando resultados","Programada"))))</f>
        <v/>
      </c>
      <c r="Q217" s="2"/>
      <c r="R217" s="2"/>
    </row>
    <row r="218" customFormat="false" ht="15" hidden="false" customHeight="false" outlineLevel="0" collapsed="false">
      <c r="A218" s="2"/>
      <c r="B218" s="3"/>
      <c r="C218" s="2"/>
      <c r="D218" s="2"/>
      <c r="E218" s="2"/>
      <c r="F218" s="2"/>
      <c r="G218" s="2"/>
      <c r="H218" s="4"/>
      <c r="I218" s="5" t="str">
        <f aca="false">IF(A218="","",SUMIF(Caminhões!$A$2:$A$600,A218,Caminhões!$E$2:$E$600))</f>
        <v/>
      </c>
      <c r="J218" s="5" t="str">
        <f aca="false">IF(OR(A218="",H218=""),"",I218-H218)</f>
        <v/>
      </c>
      <c r="K218" s="6" t="str">
        <f aca="false">IF(A218="","",COUNTIF(Caminhões!$A$2:$A$600,A218))</f>
        <v/>
      </c>
      <c r="L218" s="2"/>
      <c r="M218" s="4"/>
      <c r="N218" s="4"/>
      <c r="O218" s="7" t="str">
        <f aca="false">IF(OR(N218="",F218=""),"",IF(N218&gt;=F218,"Sim","Não"))</f>
        <v/>
      </c>
      <c r="P218" s="7" t="str">
        <f aca="true">IF(A218="","",IF(N218&lt;&gt;"","Concluída",IF(B218="","",IF(B218&lt;=TODAY(),"Aguardando resultados","Programada"))))</f>
        <v/>
      </c>
      <c r="Q218" s="2"/>
      <c r="R218" s="2"/>
    </row>
    <row r="219" customFormat="false" ht="15" hidden="false" customHeight="false" outlineLevel="0" collapsed="false">
      <c r="A219" s="2"/>
      <c r="B219" s="3"/>
      <c r="C219" s="2"/>
      <c r="D219" s="2"/>
      <c r="E219" s="2"/>
      <c r="F219" s="2"/>
      <c r="G219" s="2"/>
      <c r="H219" s="4"/>
      <c r="I219" s="5" t="str">
        <f aca="false">IF(A219="","",SUMIF(Caminhões!$A$2:$A$600,A219,Caminhões!$E$2:$E$600))</f>
        <v/>
      </c>
      <c r="J219" s="5" t="str">
        <f aca="false">IF(OR(A219="",H219=""),"",I219-H219)</f>
        <v/>
      </c>
      <c r="K219" s="6" t="str">
        <f aca="false">IF(A219="","",COUNTIF(Caminhões!$A$2:$A$600,A219))</f>
        <v/>
      </c>
      <c r="L219" s="2"/>
      <c r="M219" s="4"/>
      <c r="N219" s="4"/>
      <c r="O219" s="7" t="str">
        <f aca="false">IF(OR(N219="",F219=""),"",IF(N219&gt;=F219,"Sim","Não"))</f>
        <v/>
      </c>
      <c r="P219" s="7" t="str">
        <f aca="true">IF(A219="","",IF(N219&lt;&gt;"","Concluída",IF(B219="","",IF(B219&lt;=TODAY(),"Aguardando resultados","Programada"))))</f>
        <v/>
      </c>
      <c r="Q219" s="2"/>
      <c r="R219" s="2"/>
    </row>
    <row r="220" customFormat="false" ht="15" hidden="false" customHeight="false" outlineLevel="0" collapsed="false">
      <c r="A220" s="2"/>
      <c r="B220" s="3"/>
      <c r="C220" s="2"/>
      <c r="D220" s="2"/>
      <c r="E220" s="2"/>
      <c r="F220" s="2"/>
      <c r="G220" s="2"/>
      <c r="H220" s="4"/>
      <c r="I220" s="5" t="str">
        <f aca="false">IF(A220="","",SUMIF(Caminhões!$A$2:$A$600,A220,Caminhões!$E$2:$E$600))</f>
        <v/>
      </c>
      <c r="J220" s="5" t="str">
        <f aca="false">IF(OR(A220="",H220=""),"",I220-H220)</f>
        <v/>
      </c>
      <c r="K220" s="6" t="str">
        <f aca="false">IF(A220="","",COUNTIF(Caminhões!$A$2:$A$600,A220))</f>
        <v/>
      </c>
      <c r="L220" s="2"/>
      <c r="M220" s="4"/>
      <c r="N220" s="4"/>
      <c r="O220" s="7" t="str">
        <f aca="false">IF(OR(N220="",F220=""),"",IF(N220&gt;=F220,"Sim","Não"))</f>
        <v/>
      </c>
      <c r="P220" s="7" t="str">
        <f aca="true">IF(A220="","",IF(N220&lt;&gt;"","Concluída",IF(B220="","",IF(B220&lt;=TODAY(),"Aguardando resultados","Programada"))))</f>
        <v/>
      </c>
      <c r="Q220" s="2"/>
      <c r="R220" s="2"/>
    </row>
    <row r="221" customFormat="false" ht="15" hidden="false" customHeight="false" outlineLevel="0" collapsed="false">
      <c r="A221" s="2"/>
      <c r="B221" s="3"/>
      <c r="C221" s="2"/>
      <c r="D221" s="2"/>
      <c r="E221" s="2"/>
      <c r="F221" s="2"/>
      <c r="G221" s="2"/>
      <c r="H221" s="4"/>
      <c r="I221" s="5" t="str">
        <f aca="false">IF(A221="","",SUMIF(Caminhões!$A$2:$A$600,A221,Caminhões!$E$2:$E$600))</f>
        <v/>
      </c>
      <c r="J221" s="5" t="str">
        <f aca="false">IF(OR(A221="",H221=""),"",I221-H221)</f>
        <v/>
      </c>
      <c r="K221" s="6" t="str">
        <f aca="false">IF(A221="","",COUNTIF(Caminhões!$A$2:$A$600,A221))</f>
        <v/>
      </c>
      <c r="L221" s="2"/>
      <c r="M221" s="4"/>
      <c r="N221" s="4"/>
      <c r="O221" s="7" t="str">
        <f aca="false">IF(OR(N221="",F221=""),"",IF(N221&gt;=F221,"Sim","Não"))</f>
        <v/>
      </c>
      <c r="P221" s="7" t="str">
        <f aca="true">IF(A221="","",IF(N221&lt;&gt;"","Concluída",IF(B221="","",IF(B221&lt;=TODAY(),"Aguardando resultados","Programada"))))</f>
        <v/>
      </c>
      <c r="Q221" s="2"/>
      <c r="R221" s="2"/>
    </row>
    <row r="222" customFormat="false" ht="15" hidden="false" customHeight="false" outlineLevel="0" collapsed="false">
      <c r="A222" s="2"/>
      <c r="B222" s="3"/>
      <c r="C222" s="2"/>
      <c r="D222" s="2"/>
      <c r="E222" s="2"/>
      <c r="F222" s="2"/>
      <c r="G222" s="2"/>
      <c r="H222" s="4"/>
      <c r="I222" s="5" t="str">
        <f aca="false">IF(A222="","",SUMIF(Caminhões!$A$2:$A$600,A222,Caminhões!$E$2:$E$600))</f>
        <v/>
      </c>
      <c r="J222" s="5" t="str">
        <f aca="false">IF(OR(A222="",H222=""),"",I222-H222)</f>
        <v/>
      </c>
      <c r="K222" s="6" t="str">
        <f aca="false">IF(A222="","",COUNTIF(Caminhões!$A$2:$A$600,A222))</f>
        <v/>
      </c>
      <c r="L222" s="2"/>
      <c r="M222" s="4"/>
      <c r="N222" s="4"/>
      <c r="O222" s="7" t="str">
        <f aca="false">IF(OR(N222="",F222=""),"",IF(N222&gt;=F222,"Sim","Não"))</f>
        <v/>
      </c>
      <c r="P222" s="7" t="str">
        <f aca="true">IF(A222="","",IF(N222&lt;&gt;"","Concluída",IF(B222="","",IF(B222&lt;=TODAY(),"Aguardando resultados","Programada"))))</f>
        <v/>
      </c>
      <c r="Q222" s="2"/>
      <c r="R222" s="2"/>
    </row>
    <row r="223" customFormat="false" ht="15" hidden="false" customHeight="false" outlineLevel="0" collapsed="false">
      <c r="A223" s="2"/>
      <c r="B223" s="3"/>
      <c r="C223" s="2"/>
      <c r="D223" s="2"/>
      <c r="E223" s="2"/>
      <c r="F223" s="2"/>
      <c r="G223" s="2"/>
      <c r="H223" s="4"/>
      <c r="I223" s="5" t="str">
        <f aca="false">IF(A223="","",SUMIF(Caminhões!$A$2:$A$600,A223,Caminhões!$E$2:$E$600))</f>
        <v/>
      </c>
      <c r="J223" s="5" t="str">
        <f aca="false">IF(OR(A223="",H223=""),"",I223-H223)</f>
        <v/>
      </c>
      <c r="K223" s="6" t="str">
        <f aca="false">IF(A223="","",COUNTIF(Caminhões!$A$2:$A$600,A223))</f>
        <v/>
      </c>
      <c r="L223" s="2"/>
      <c r="M223" s="4"/>
      <c r="N223" s="4"/>
      <c r="O223" s="7" t="str">
        <f aca="false">IF(OR(N223="",F223=""),"",IF(N223&gt;=F223,"Sim","Não"))</f>
        <v/>
      </c>
      <c r="P223" s="7" t="str">
        <f aca="true">IF(A223="","",IF(N223&lt;&gt;"","Concluída",IF(B223="","",IF(B223&lt;=TODAY(),"Aguardando resultados","Programada"))))</f>
        <v/>
      </c>
      <c r="Q223" s="2"/>
      <c r="R223" s="2"/>
    </row>
    <row r="224" customFormat="false" ht="15" hidden="false" customHeight="false" outlineLevel="0" collapsed="false">
      <c r="A224" s="2"/>
      <c r="B224" s="3"/>
      <c r="C224" s="2"/>
      <c r="D224" s="2"/>
      <c r="E224" s="2"/>
      <c r="F224" s="2"/>
      <c r="G224" s="2"/>
      <c r="H224" s="4"/>
      <c r="I224" s="5" t="str">
        <f aca="false">IF(A224="","",SUMIF(Caminhões!$A$2:$A$600,A224,Caminhões!$E$2:$E$600))</f>
        <v/>
      </c>
      <c r="J224" s="5" t="str">
        <f aca="false">IF(OR(A224="",H224=""),"",I224-H224)</f>
        <v/>
      </c>
      <c r="K224" s="6" t="str">
        <f aca="false">IF(A224="","",COUNTIF(Caminhões!$A$2:$A$600,A224))</f>
        <v/>
      </c>
      <c r="L224" s="2"/>
      <c r="M224" s="4"/>
      <c r="N224" s="4"/>
      <c r="O224" s="7" t="str">
        <f aca="false">IF(OR(N224="",F224=""),"",IF(N224&gt;=F224,"Sim","Não"))</f>
        <v/>
      </c>
      <c r="P224" s="7" t="str">
        <f aca="true">IF(A224="","",IF(N224&lt;&gt;"","Concluída",IF(B224="","",IF(B224&lt;=TODAY(),"Aguardando resultados","Programada"))))</f>
        <v/>
      </c>
      <c r="Q224" s="2"/>
      <c r="R224" s="2"/>
    </row>
    <row r="225" customFormat="false" ht="15" hidden="false" customHeight="false" outlineLevel="0" collapsed="false">
      <c r="A225" s="2"/>
      <c r="B225" s="3"/>
      <c r="C225" s="2"/>
      <c r="D225" s="2"/>
      <c r="E225" s="2"/>
      <c r="F225" s="2"/>
      <c r="G225" s="2"/>
      <c r="H225" s="4"/>
      <c r="I225" s="5" t="str">
        <f aca="false">IF(A225="","",SUMIF(Caminhões!$A$2:$A$600,A225,Caminhões!$E$2:$E$600))</f>
        <v/>
      </c>
      <c r="J225" s="5" t="str">
        <f aca="false">IF(OR(A225="",H225=""),"",I225-H225)</f>
        <v/>
      </c>
      <c r="K225" s="6" t="str">
        <f aca="false">IF(A225="","",COUNTIF(Caminhões!$A$2:$A$600,A225))</f>
        <v/>
      </c>
      <c r="L225" s="2"/>
      <c r="M225" s="4"/>
      <c r="N225" s="4"/>
      <c r="O225" s="7" t="str">
        <f aca="false">IF(OR(N225="",F225=""),"",IF(N225&gt;=F225,"Sim","Não"))</f>
        <v/>
      </c>
      <c r="P225" s="7" t="str">
        <f aca="true">IF(A225="","",IF(N225&lt;&gt;"","Concluída",IF(B225="","",IF(B225&lt;=TODAY(),"Aguardando resultados","Programada"))))</f>
        <v/>
      </c>
      <c r="Q225" s="2"/>
      <c r="R225" s="2"/>
    </row>
    <row r="226" customFormat="false" ht="15" hidden="false" customHeight="false" outlineLevel="0" collapsed="false">
      <c r="A226" s="2"/>
      <c r="B226" s="3"/>
      <c r="C226" s="2"/>
      <c r="D226" s="2"/>
      <c r="E226" s="2"/>
      <c r="F226" s="2"/>
      <c r="G226" s="2"/>
      <c r="H226" s="4"/>
      <c r="I226" s="5" t="str">
        <f aca="false">IF(A226="","",SUMIF(Caminhões!$A$2:$A$600,A226,Caminhões!$E$2:$E$600))</f>
        <v/>
      </c>
      <c r="J226" s="5" t="str">
        <f aca="false">IF(OR(A226="",H226=""),"",I226-H226)</f>
        <v/>
      </c>
      <c r="K226" s="6" t="str">
        <f aca="false">IF(A226="","",COUNTIF(Caminhões!$A$2:$A$600,A226))</f>
        <v/>
      </c>
      <c r="L226" s="2"/>
      <c r="M226" s="4"/>
      <c r="N226" s="4"/>
      <c r="O226" s="7" t="str">
        <f aca="false">IF(OR(N226="",F226=""),"",IF(N226&gt;=F226,"Sim","Não"))</f>
        <v/>
      </c>
      <c r="P226" s="7" t="str">
        <f aca="true">IF(A226="","",IF(N226&lt;&gt;"","Concluída",IF(B226="","",IF(B226&lt;=TODAY(),"Aguardando resultados","Programada"))))</f>
        <v/>
      </c>
      <c r="Q226" s="2"/>
      <c r="R226" s="2"/>
    </row>
    <row r="227" customFormat="false" ht="15" hidden="false" customHeight="false" outlineLevel="0" collapsed="false">
      <c r="A227" s="2"/>
      <c r="B227" s="3"/>
      <c r="C227" s="2"/>
      <c r="D227" s="2"/>
      <c r="E227" s="2"/>
      <c r="F227" s="2"/>
      <c r="G227" s="2"/>
      <c r="H227" s="4"/>
      <c r="I227" s="5" t="str">
        <f aca="false">IF(A227="","",SUMIF(Caminhões!$A$2:$A$600,A227,Caminhões!$E$2:$E$600))</f>
        <v/>
      </c>
      <c r="J227" s="5" t="str">
        <f aca="false">IF(OR(A227="",H227=""),"",I227-H227)</f>
        <v/>
      </c>
      <c r="K227" s="6" t="str">
        <f aca="false">IF(A227="","",COUNTIF(Caminhões!$A$2:$A$600,A227))</f>
        <v/>
      </c>
      <c r="L227" s="2"/>
      <c r="M227" s="4"/>
      <c r="N227" s="4"/>
      <c r="O227" s="7" t="str">
        <f aca="false">IF(OR(N227="",F227=""),"",IF(N227&gt;=F227,"Sim","Não"))</f>
        <v/>
      </c>
      <c r="P227" s="7" t="str">
        <f aca="true">IF(A227="","",IF(N227&lt;&gt;"","Concluída",IF(B227="","",IF(B227&lt;=TODAY(),"Aguardando resultados","Programada"))))</f>
        <v/>
      </c>
      <c r="Q227" s="2"/>
      <c r="R227" s="2"/>
    </row>
    <row r="228" customFormat="false" ht="15" hidden="false" customHeight="false" outlineLevel="0" collapsed="false">
      <c r="A228" s="2"/>
      <c r="B228" s="3"/>
      <c r="C228" s="2"/>
      <c r="D228" s="2"/>
      <c r="E228" s="2"/>
      <c r="F228" s="2"/>
      <c r="G228" s="2"/>
      <c r="H228" s="4"/>
      <c r="I228" s="5" t="str">
        <f aca="false">IF(A228="","",SUMIF(Caminhões!$A$2:$A$600,A228,Caminhões!$E$2:$E$600))</f>
        <v/>
      </c>
      <c r="J228" s="5" t="str">
        <f aca="false">IF(OR(A228="",H228=""),"",I228-H228)</f>
        <v/>
      </c>
      <c r="K228" s="6" t="str">
        <f aca="false">IF(A228="","",COUNTIF(Caminhões!$A$2:$A$600,A228))</f>
        <v/>
      </c>
      <c r="L228" s="2"/>
      <c r="M228" s="4"/>
      <c r="N228" s="4"/>
      <c r="O228" s="7" t="str">
        <f aca="false">IF(OR(N228="",F228=""),"",IF(N228&gt;=F228,"Sim","Não"))</f>
        <v/>
      </c>
      <c r="P228" s="7" t="str">
        <f aca="true">IF(A228="","",IF(N228&lt;&gt;"","Concluída",IF(B228="","",IF(B228&lt;=TODAY(),"Aguardando resultados","Programada"))))</f>
        <v/>
      </c>
      <c r="Q228" s="2"/>
      <c r="R228" s="2"/>
    </row>
    <row r="229" customFormat="false" ht="15" hidden="false" customHeight="false" outlineLevel="0" collapsed="false">
      <c r="A229" s="2"/>
      <c r="B229" s="3"/>
      <c r="C229" s="2"/>
      <c r="D229" s="2"/>
      <c r="E229" s="2"/>
      <c r="F229" s="2"/>
      <c r="G229" s="2"/>
      <c r="H229" s="4"/>
      <c r="I229" s="5" t="str">
        <f aca="false">IF(A229="","",SUMIF(Caminhões!$A$2:$A$600,A229,Caminhões!$E$2:$E$600))</f>
        <v/>
      </c>
      <c r="J229" s="5" t="str">
        <f aca="false">IF(OR(A229="",H229=""),"",I229-H229)</f>
        <v/>
      </c>
      <c r="K229" s="6" t="str">
        <f aca="false">IF(A229="","",COUNTIF(Caminhões!$A$2:$A$600,A229))</f>
        <v/>
      </c>
      <c r="L229" s="2"/>
      <c r="M229" s="4"/>
      <c r="N229" s="4"/>
      <c r="O229" s="7" t="str">
        <f aca="false">IF(OR(N229="",F229=""),"",IF(N229&gt;=F229,"Sim","Não"))</f>
        <v/>
      </c>
      <c r="P229" s="7" t="str">
        <f aca="true">IF(A229="","",IF(N229&lt;&gt;"","Concluída",IF(B229="","",IF(B229&lt;=TODAY(),"Aguardando resultados","Programada"))))</f>
        <v/>
      </c>
      <c r="Q229" s="2"/>
      <c r="R229" s="2"/>
    </row>
    <row r="230" customFormat="false" ht="15" hidden="false" customHeight="false" outlineLevel="0" collapsed="false">
      <c r="A230" s="2"/>
      <c r="B230" s="3"/>
      <c r="C230" s="2"/>
      <c r="D230" s="2"/>
      <c r="E230" s="2"/>
      <c r="F230" s="2"/>
      <c r="G230" s="2"/>
      <c r="H230" s="4"/>
      <c r="I230" s="5" t="str">
        <f aca="false">IF(A230="","",SUMIF(Caminhões!$A$2:$A$600,A230,Caminhões!$E$2:$E$600))</f>
        <v/>
      </c>
      <c r="J230" s="5" t="str">
        <f aca="false">IF(OR(A230="",H230=""),"",I230-H230)</f>
        <v/>
      </c>
      <c r="K230" s="6" t="str">
        <f aca="false">IF(A230="","",COUNTIF(Caminhões!$A$2:$A$600,A230))</f>
        <v/>
      </c>
      <c r="L230" s="2"/>
      <c r="M230" s="4"/>
      <c r="N230" s="4"/>
      <c r="O230" s="7" t="str">
        <f aca="false">IF(OR(N230="",F230=""),"",IF(N230&gt;=F230,"Sim","Não"))</f>
        <v/>
      </c>
      <c r="P230" s="7" t="str">
        <f aca="true">IF(A230="","",IF(N230&lt;&gt;"","Concluída",IF(B230="","",IF(B230&lt;=TODAY(),"Aguardando resultados","Programada"))))</f>
        <v/>
      </c>
      <c r="Q230" s="2"/>
      <c r="R230" s="2"/>
    </row>
    <row r="231" customFormat="false" ht="15" hidden="false" customHeight="false" outlineLevel="0" collapsed="false">
      <c r="A231" s="2"/>
      <c r="B231" s="3"/>
      <c r="C231" s="2"/>
      <c r="D231" s="2"/>
      <c r="E231" s="2"/>
      <c r="F231" s="2"/>
      <c r="G231" s="2"/>
      <c r="H231" s="4"/>
      <c r="I231" s="5" t="str">
        <f aca="false">IF(A231="","",SUMIF(Caminhões!$A$2:$A$600,A231,Caminhões!$E$2:$E$600))</f>
        <v/>
      </c>
      <c r="J231" s="5" t="str">
        <f aca="false">IF(OR(A231="",H231=""),"",I231-H231)</f>
        <v/>
      </c>
      <c r="K231" s="6" t="str">
        <f aca="false">IF(A231="","",COUNTIF(Caminhões!$A$2:$A$600,A231))</f>
        <v/>
      </c>
      <c r="L231" s="2"/>
      <c r="M231" s="4"/>
      <c r="N231" s="4"/>
      <c r="O231" s="7" t="str">
        <f aca="false">IF(OR(N231="",F231=""),"",IF(N231&gt;=F231,"Sim","Não"))</f>
        <v/>
      </c>
      <c r="P231" s="7" t="str">
        <f aca="true">IF(A231="","",IF(N231&lt;&gt;"","Concluída",IF(B231="","",IF(B231&lt;=TODAY(),"Aguardando resultados","Programada"))))</f>
        <v/>
      </c>
      <c r="Q231" s="2"/>
      <c r="R231" s="2"/>
    </row>
    <row r="232" customFormat="false" ht="15" hidden="false" customHeight="false" outlineLevel="0" collapsed="false">
      <c r="A232" s="2"/>
      <c r="B232" s="3"/>
      <c r="C232" s="2"/>
      <c r="D232" s="2"/>
      <c r="E232" s="2"/>
      <c r="F232" s="2"/>
      <c r="G232" s="2"/>
      <c r="H232" s="4"/>
      <c r="I232" s="5" t="str">
        <f aca="false">IF(A232="","",SUMIF(Caminhões!$A$2:$A$600,A232,Caminhões!$E$2:$E$600))</f>
        <v/>
      </c>
      <c r="J232" s="5" t="str">
        <f aca="false">IF(OR(A232="",H232=""),"",I232-H232)</f>
        <v/>
      </c>
      <c r="K232" s="6" t="str">
        <f aca="false">IF(A232="","",COUNTIF(Caminhões!$A$2:$A$600,A232))</f>
        <v/>
      </c>
      <c r="L232" s="2"/>
      <c r="M232" s="4"/>
      <c r="N232" s="4"/>
      <c r="O232" s="7" t="str">
        <f aca="false">IF(OR(N232="",F232=""),"",IF(N232&gt;=F232,"Sim","Não"))</f>
        <v/>
      </c>
      <c r="P232" s="7" t="str">
        <f aca="true">IF(A232="","",IF(N232&lt;&gt;"","Concluída",IF(B232="","",IF(B232&lt;=TODAY(),"Aguardando resultados","Programada"))))</f>
        <v/>
      </c>
      <c r="Q232" s="2"/>
      <c r="R232" s="2"/>
    </row>
    <row r="233" customFormat="false" ht="15" hidden="false" customHeight="false" outlineLevel="0" collapsed="false">
      <c r="A233" s="2"/>
      <c r="B233" s="3"/>
      <c r="C233" s="2"/>
      <c r="D233" s="2"/>
      <c r="E233" s="2"/>
      <c r="F233" s="2"/>
      <c r="G233" s="2"/>
      <c r="H233" s="4"/>
      <c r="I233" s="5" t="str">
        <f aca="false">IF(A233="","",SUMIF(Caminhões!$A$2:$A$600,A233,Caminhões!$E$2:$E$600))</f>
        <v/>
      </c>
      <c r="J233" s="5" t="str">
        <f aca="false">IF(OR(A233="",H233=""),"",I233-H233)</f>
        <v/>
      </c>
      <c r="K233" s="6" t="str">
        <f aca="false">IF(A233="","",COUNTIF(Caminhões!$A$2:$A$600,A233))</f>
        <v/>
      </c>
      <c r="L233" s="2"/>
      <c r="M233" s="4"/>
      <c r="N233" s="4"/>
      <c r="O233" s="7" t="str">
        <f aca="false">IF(OR(N233="",F233=""),"",IF(N233&gt;=F233,"Sim","Não"))</f>
        <v/>
      </c>
      <c r="P233" s="7" t="str">
        <f aca="true">IF(A233="","",IF(N233&lt;&gt;"","Concluída",IF(B233="","",IF(B233&lt;=TODAY(),"Aguardando resultados","Programada"))))</f>
        <v/>
      </c>
      <c r="Q233" s="2"/>
      <c r="R233" s="2"/>
    </row>
    <row r="234" customFormat="false" ht="15" hidden="false" customHeight="false" outlineLevel="0" collapsed="false">
      <c r="A234" s="2"/>
      <c r="B234" s="3"/>
      <c r="C234" s="2"/>
      <c r="D234" s="2"/>
      <c r="E234" s="2"/>
      <c r="F234" s="2"/>
      <c r="G234" s="2"/>
      <c r="H234" s="4"/>
      <c r="I234" s="5" t="str">
        <f aca="false">IF(A234="","",SUMIF(Caminhões!$A$2:$A$600,A234,Caminhões!$E$2:$E$600))</f>
        <v/>
      </c>
      <c r="J234" s="5" t="str">
        <f aca="false">IF(OR(A234="",H234=""),"",I234-H234)</f>
        <v/>
      </c>
      <c r="K234" s="6" t="str">
        <f aca="false">IF(A234="","",COUNTIF(Caminhões!$A$2:$A$600,A234))</f>
        <v/>
      </c>
      <c r="L234" s="2"/>
      <c r="M234" s="4"/>
      <c r="N234" s="4"/>
      <c r="O234" s="7" t="str">
        <f aca="false">IF(OR(N234="",F234=""),"",IF(N234&gt;=F234,"Sim","Não"))</f>
        <v/>
      </c>
      <c r="P234" s="7" t="str">
        <f aca="true">IF(A234="","",IF(N234&lt;&gt;"","Concluída",IF(B234="","",IF(B234&lt;=TODAY(),"Aguardando resultados","Programada"))))</f>
        <v/>
      </c>
      <c r="Q234" s="2"/>
      <c r="R234" s="2"/>
    </row>
    <row r="235" customFormat="false" ht="15" hidden="false" customHeight="false" outlineLevel="0" collapsed="false">
      <c r="A235" s="2"/>
      <c r="B235" s="3"/>
      <c r="C235" s="2"/>
      <c r="D235" s="2"/>
      <c r="E235" s="2"/>
      <c r="F235" s="2"/>
      <c r="G235" s="2"/>
      <c r="H235" s="4"/>
      <c r="I235" s="5" t="str">
        <f aca="false">IF(A235="","",SUMIF(Caminhões!$A$2:$A$600,A235,Caminhões!$E$2:$E$600))</f>
        <v/>
      </c>
      <c r="J235" s="5" t="str">
        <f aca="false">IF(OR(A235="",H235=""),"",I235-H235)</f>
        <v/>
      </c>
      <c r="K235" s="6" t="str">
        <f aca="false">IF(A235="","",COUNTIF(Caminhões!$A$2:$A$600,A235))</f>
        <v/>
      </c>
      <c r="L235" s="2"/>
      <c r="M235" s="4"/>
      <c r="N235" s="4"/>
      <c r="O235" s="7" t="str">
        <f aca="false">IF(OR(N235="",F235=""),"",IF(N235&gt;=F235,"Sim","Não"))</f>
        <v/>
      </c>
      <c r="P235" s="7" t="str">
        <f aca="true">IF(A235="","",IF(N235&lt;&gt;"","Concluída",IF(B235="","",IF(B235&lt;=TODAY(),"Aguardando resultados","Programada"))))</f>
        <v/>
      </c>
      <c r="Q235" s="2"/>
      <c r="R235" s="2"/>
    </row>
    <row r="236" customFormat="false" ht="15" hidden="false" customHeight="false" outlineLevel="0" collapsed="false">
      <c r="A236" s="2"/>
      <c r="B236" s="3"/>
      <c r="C236" s="2"/>
      <c r="D236" s="2"/>
      <c r="E236" s="2"/>
      <c r="F236" s="2"/>
      <c r="G236" s="2"/>
      <c r="H236" s="4"/>
      <c r="I236" s="5" t="str">
        <f aca="false">IF(A236="","",SUMIF(Caminhões!$A$2:$A$600,A236,Caminhões!$E$2:$E$600))</f>
        <v/>
      </c>
      <c r="J236" s="5" t="str">
        <f aca="false">IF(OR(A236="",H236=""),"",I236-H236)</f>
        <v/>
      </c>
      <c r="K236" s="6" t="str">
        <f aca="false">IF(A236="","",COUNTIF(Caminhões!$A$2:$A$600,A236))</f>
        <v/>
      </c>
      <c r="L236" s="2"/>
      <c r="M236" s="4"/>
      <c r="N236" s="4"/>
      <c r="O236" s="7" t="str">
        <f aca="false">IF(OR(N236="",F236=""),"",IF(N236&gt;=F236,"Sim","Não"))</f>
        <v/>
      </c>
      <c r="P236" s="7" t="str">
        <f aca="true">IF(A236="","",IF(N236&lt;&gt;"","Concluída",IF(B236="","",IF(B236&lt;=TODAY(),"Aguardando resultados","Programada"))))</f>
        <v/>
      </c>
      <c r="Q236" s="2"/>
      <c r="R236" s="2"/>
    </row>
    <row r="237" customFormat="false" ht="15" hidden="false" customHeight="false" outlineLevel="0" collapsed="false">
      <c r="A237" s="2"/>
      <c r="B237" s="3"/>
      <c r="C237" s="2"/>
      <c r="D237" s="2"/>
      <c r="E237" s="2"/>
      <c r="F237" s="2"/>
      <c r="G237" s="2"/>
      <c r="H237" s="4"/>
      <c r="I237" s="5" t="str">
        <f aca="false">IF(A237="","",SUMIF(Caminhões!$A$2:$A$600,A237,Caminhões!$E$2:$E$600))</f>
        <v/>
      </c>
      <c r="J237" s="5" t="str">
        <f aca="false">IF(OR(A237="",H237=""),"",I237-H237)</f>
        <v/>
      </c>
      <c r="K237" s="6" t="str">
        <f aca="false">IF(A237="","",COUNTIF(Caminhões!$A$2:$A$600,A237))</f>
        <v/>
      </c>
      <c r="L237" s="2"/>
      <c r="M237" s="4"/>
      <c r="N237" s="4"/>
      <c r="O237" s="7" t="str">
        <f aca="false">IF(OR(N237="",F237=""),"",IF(N237&gt;=F237,"Sim","Não"))</f>
        <v/>
      </c>
      <c r="P237" s="7" t="str">
        <f aca="true">IF(A237="","",IF(N237&lt;&gt;"","Concluída",IF(B237="","",IF(B237&lt;=TODAY(),"Aguardando resultados","Programada"))))</f>
        <v/>
      </c>
      <c r="Q237" s="2"/>
      <c r="R237" s="2"/>
    </row>
    <row r="238" customFormat="false" ht="15" hidden="false" customHeight="false" outlineLevel="0" collapsed="false">
      <c r="A238" s="2"/>
      <c r="B238" s="3"/>
      <c r="C238" s="2"/>
      <c r="D238" s="2"/>
      <c r="E238" s="2"/>
      <c r="F238" s="2"/>
      <c r="G238" s="2"/>
      <c r="H238" s="4"/>
      <c r="I238" s="5" t="str">
        <f aca="false">IF(A238="","",SUMIF(Caminhões!$A$2:$A$600,A238,Caminhões!$E$2:$E$600))</f>
        <v/>
      </c>
      <c r="J238" s="5" t="str">
        <f aca="false">IF(OR(A238="",H238=""),"",I238-H238)</f>
        <v/>
      </c>
      <c r="K238" s="6" t="str">
        <f aca="false">IF(A238="","",COUNTIF(Caminhões!$A$2:$A$600,A238))</f>
        <v/>
      </c>
      <c r="L238" s="2"/>
      <c r="M238" s="4"/>
      <c r="N238" s="4"/>
      <c r="O238" s="7" t="str">
        <f aca="false">IF(OR(N238="",F238=""),"",IF(N238&gt;=F238,"Sim","Não"))</f>
        <v/>
      </c>
      <c r="P238" s="7" t="str">
        <f aca="true">IF(A238="","",IF(N238&lt;&gt;"","Concluída",IF(B238="","",IF(B238&lt;=TODAY(),"Aguardando resultados","Programada"))))</f>
        <v/>
      </c>
      <c r="Q238" s="2"/>
      <c r="R238" s="2"/>
    </row>
    <row r="239" customFormat="false" ht="15" hidden="false" customHeight="false" outlineLevel="0" collapsed="false">
      <c r="A239" s="2"/>
      <c r="B239" s="3"/>
      <c r="C239" s="2"/>
      <c r="D239" s="2"/>
      <c r="E239" s="2"/>
      <c r="F239" s="2"/>
      <c r="G239" s="2"/>
      <c r="H239" s="4"/>
      <c r="I239" s="5" t="str">
        <f aca="false">IF(A239="","",SUMIF(Caminhões!$A$2:$A$600,A239,Caminhões!$E$2:$E$600))</f>
        <v/>
      </c>
      <c r="J239" s="5" t="str">
        <f aca="false">IF(OR(A239="",H239=""),"",I239-H239)</f>
        <v/>
      </c>
      <c r="K239" s="6" t="str">
        <f aca="false">IF(A239="","",COUNTIF(Caminhões!$A$2:$A$600,A239))</f>
        <v/>
      </c>
      <c r="L239" s="2"/>
      <c r="M239" s="4"/>
      <c r="N239" s="4"/>
      <c r="O239" s="7" t="str">
        <f aca="false">IF(OR(N239="",F239=""),"",IF(N239&gt;=F239,"Sim","Não"))</f>
        <v/>
      </c>
      <c r="P239" s="7" t="str">
        <f aca="true">IF(A239="","",IF(N239&lt;&gt;"","Concluída",IF(B239="","",IF(B239&lt;=TODAY(),"Aguardando resultados","Programada"))))</f>
        <v/>
      </c>
      <c r="Q239" s="2"/>
      <c r="R239" s="2"/>
    </row>
    <row r="240" customFormat="false" ht="15" hidden="false" customHeight="false" outlineLevel="0" collapsed="false">
      <c r="A240" s="2"/>
      <c r="B240" s="3"/>
      <c r="C240" s="2"/>
      <c r="D240" s="2"/>
      <c r="E240" s="2"/>
      <c r="F240" s="2"/>
      <c r="G240" s="2"/>
      <c r="H240" s="4"/>
      <c r="I240" s="5" t="str">
        <f aca="false">IF(A240="","",SUMIF(Caminhões!$A$2:$A$600,A240,Caminhões!$E$2:$E$600))</f>
        <v/>
      </c>
      <c r="J240" s="5" t="str">
        <f aca="false">IF(OR(A240="",H240=""),"",I240-H240)</f>
        <v/>
      </c>
      <c r="K240" s="6" t="str">
        <f aca="false">IF(A240="","",COUNTIF(Caminhões!$A$2:$A$600,A240))</f>
        <v/>
      </c>
      <c r="L240" s="2"/>
      <c r="M240" s="4"/>
      <c r="N240" s="4"/>
      <c r="O240" s="7" t="str">
        <f aca="false">IF(OR(N240="",F240=""),"",IF(N240&gt;=F240,"Sim","Não"))</f>
        <v/>
      </c>
      <c r="P240" s="7" t="str">
        <f aca="true">IF(A240="","",IF(N240&lt;&gt;"","Concluída",IF(B240="","",IF(B240&lt;=TODAY(),"Aguardando resultados","Programada"))))</f>
        <v/>
      </c>
      <c r="Q240" s="2"/>
      <c r="R240" s="2"/>
    </row>
    <row r="241" customFormat="false" ht="15" hidden="false" customHeight="false" outlineLevel="0" collapsed="false">
      <c r="A241" s="2"/>
      <c r="B241" s="3"/>
      <c r="C241" s="2"/>
      <c r="D241" s="2"/>
      <c r="E241" s="2"/>
      <c r="F241" s="2"/>
      <c r="G241" s="2"/>
      <c r="H241" s="4"/>
      <c r="I241" s="5" t="str">
        <f aca="false">IF(A241="","",SUMIF(Caminhões!$A$2:$A$600,A241,Caminhões!$E$2:$E$600))</f>
        <v/>
      </c>
      <c r="J241" s="5" t="str">
        <f aca="false">IF(OR(A241="",H241=""),"",I241-H241)</f>
        <v/>
      </c>
      <c r="K241" s="6" t="str">
        <f aca="false">IF(A241="","",COUNTIF(Caminhões!$A$2:$A$600,A241))</f>
        <v/>
      </c>
      <c r="L241" s="2"/>
      <c r="M241" s="4"/>
      <c r="N241" s="4"/>
      <c r="O241" s="7" t="str">
        <f aca="false">IF(OR(N241="",F241=""),"",IF(N241&gt;=F241,"Sim","Não"))</f>
        <v/>
      </c>
      <c r="P241" s="7" t="str">
        <f aca="true">IF(A241="","",IF(N241&lt;&gt;"","Concluída",IF(B241="","",IF(B241&lt;=TODAY(),"Aguardando resultados","Programada"))))</f>
        <v/>
      </c>
      <c r="Q241" s="2"/>
      <c r="R241" s="2"/>
    </row>
    <row r="242" customFormat="false" ht="15" hidden="false" customHeight="false" outlineLevel="0" collapsed="false">
      <c r="A242" s="2"/>
      <c r="B242" s="3"/>
      <c r="C242" s="2"/>
      <c r="D242" s="2"/>
      <c r="E242" s="2"/>
      <c r="F242" s="2"/>
      <c r="G242" s="2"/>
      <c r="H242" s="4"/>
      <c r="I242" s="5" t="str">
        <f aca="false">IF(A242="","",SUMIF(Caminhões!$A$2:$A$600,A242,Caminhões!$E$2:$E$600))</f>
        <v/>
      </c>
      <c r="J242" s="5" t="str">
        <f aca="false">IF(OR(A242="",H242=""),"",I242-H242)</f>
        <v/>
      </c>
      <c r="K242" s="6" t="str">
        <f aca="false">IF(A242="","",COUNTIF(Caminhões!$A$2:$A$600,A242))</f>
        <v/>
      </c>
      <c r="L242" s="2"/>
      <c r="M242" s="4"/>
      <c r="N242" s="4"/>
      <c r="O242" s="7" t="str">
        <f aca="false">IF(OR(N242="",F242=""),"",IF(N242&gt;=F242,"Sim","Não"))</f>
        <v/>
      </c>
      <c r="P242" s="7" t="str">
        <f aca="true">IF(A242="","",IF(N242&lt;&gt;"","Concluída",IF(B242="","",IF(B242&lt;=TODAY(),"Aguardando resultados","Programada"))))</f>
        <v/>
      </c>
      <c r="Q242" s="2"/>
      <c r="R242" s="2"/>
    </row>
    <row r="243" customFormat="false" ht="15" hidden="false" customHeight="false" outlineLevel="0" collapsed="false">
      <c r="A243" s="2"/>
      <c r="B243" s="3"/>
      <c r="C243" s="2"/>
      <c r="D243" s="2"/>
      <c r="E243" s="2"/>
      <c r="F243" s="2"/>
      <c r="G243" s="2"/>
      <c r="H243" s="4"/>
      <c r="I243" s="5" t="str">
        <f aca="false">IF(A243="","",SUMIF(Caminhões!$A$2:$A$600,A243,Caminhões!$E$2:$E$600))</f>
        <v/>
      </c>
      <c r="J243" s="5" t="str">
        <f aca="false">IF(OR(A243="",H243=""),"",I243-H243)</f>
        <v/>
      </c>
      <c r="K243" s="6" t="str">
        <f aca="false">IF(A243="","",COUNTIF(Caminhões!$A$2:$A$600,A243))</f>
        <v/>
      </c>
      <c r="L243" s="2"/>
      <c r="M243" s="4"/>
      <c r="N243" s="4"/>
      <c r="O243" s="7" t="str">
        <f aca="false">IF(OR(N243="",F243=""),"",IF(N243&gt;=F243,"Sim","Não"))</f>
        <v/>
      </c>
      <c r="P243" s="7" t="str">
        <f aca="true">IF(A243="","",IF(N243&lt;&gt;"","Concluída",IF(B243="","",IF(B243&lt;=TODAY(),"Aguardando resultados","Programada"))))</f>
        <v/>
      </c>
      <c r="Q243" s="2"/>
      <c r="R243" s="2"/>
    </row>
    <row r="244" customFormat="false" ht="15" hidden="false" customHeight="false" outlineLevel="0" collapsed="false">
      <c r="A244" s="2"/>
      <c r="B244" s="3"/>
      <c r="C244" s="2"/>
      <c r="D244" s="2"/>
      <c r="E244" s="2"/>
      <c r="F244" s="2"/>
      <c r="G244" s="2"/>
      <c r="H244" s="4"/>
      <c r="I244" s="5" t="str">
        <f aca="false">IF(A244="","",SUMIF(Caminhões!$A$2:$A$600,A244,Caminhões!$E$2:$E$600))</f>
        <v/>
      </c>
      <c r="J244" s="5" t="str">
        <f aca="false">IF(OR(A244="",H244=""),"",I244-H244)</f>
        <v/>
      </c>
      <c r="K244" s="6" t="str">
        <f aca="false">IF(A244="","",COUNTIF(Caminhões!$A$2:$A$600,A244))</f>
        <v/>
      </c>
      <c r="L244" s="2"/>
      <c r="M244" s="4"/>
      <c r="N244" s="4"/>
      <c r="O244" s="7" t="str">
        <f aca="false">IF(OR(N244="",F244=""),"",IF(N244&gt;=F244,"Sim","Não"))</f>
        <v/>
      </c>
      <c r="P244" s="7" t="str">
        <f aca="true">IF(A244="","",IF(N244&lt;&gt;"","Concluída",IF(B244="","",IF(B244&lt;=TODAY(),"Aguardando resultados","Programada"))))</f>
        <v/>
      </c>
      <c r="Q244" s="2"/>
      <c r="R244" s="2"/>
    </row>
    <row r="245" customFormat="false" ht="15" hidden="false" customHeight="false" outlineLevel="0" collapsed="false">
      <c r="A245" s="2"/>
      <c r="B245" s="3"/>
      <c r="C245" s="2"/>
      <c r="D245" s="2"/>
      <c r="E245" s="2"/>
      <c r="F245" s="2"/>
      <c r="G245" s="2"/>
      <c r="H245" s="4"/>
      <c r="I245" s="5" t="str">
        <f aca="false">IF(A245="","",SUMIF(Caminhões!$A$2:$A$600,A245,Caminhões!$E$2:$E$600))</f>
        <v/>
      </c>
      <c r="J245" s="5" t="str">
        <f aca="false">IF(OR(A245="",H245=""),"",I245-H245)</f>
        <v/>
      </c>
      <c r="K245" s="6" t="str">
        <f aca="false">IF(A245="","",COUNTIF(Caminhões!$A$2:$A$600,A245))</f>
        <v/>
      </c>
      <c r="L245" s="2"/>
      <c r="M245" s="4"/>
      <c r="N245" s="4"/>
      <c r="O245" s="7" t="str">
        <f aca="false">IF(OR(N245="",F245=""),"",IF(N245&gt;=F245,"Sim","Não"))</f>
        <v/>
      </c>
      <c r="P245" s="7" t="str">
        <f aca="true">IF(A245="","",IF(N245&lt;&gt;"","Concluída",IF(B245="","",IF(B245&lt;=TODAY(),"Aguardando resultados","Programada"))))</f>
        <v/>
      </c>
      <c r="Q245" s="2"/>
      <c r="R245" s="2"/>
    </row>
    <row r="246" customFormat="false" ht="15" hidden="false" customHeight="false" outlineLevel="0" collapsed="false">
      <c r="A246" s="2"/>
      <c r="B246" s="3"/>
      <c r="C246" s="2"/>
      <c r="D246" s="2"/>
      <c r="E246" s="2"/>
      <c r="F246" s="2"/>
      <c r="G246" s="2"/>
      <c r="H246" s="4"/>
      <c r="I246" s="5" t="str">
        <f aca="false">IF(A246="","",SUMIF(Caminhões!$A$2:$A$600,A246,Caminhões!$E$2:$E$600))</f>
        <v/>
      </c>
      <c r="J246" s="5" t="str">
        <f aca="false">IF(OR(A246="",H246=""),"",I246-H246)</f>
        <v/>
      </c>
      <c r="K246" s="6" t="str">
        <f aca="false">IF(A246="","",COUNTIF(Caminhões!$A$2:$A$600,A246))</f>
        <v/>
      </c>
      <c r="L246" s="2"/>
      <c r="M246" s="4"/>
      <c r="N246" s="4"/>
      <c r="O246" s="7" t="str">
        <f aca="false">IF(OR(N246="",F246=""),"",IF(N246&gt;=F246,"Sim","Não"))</f>
        <v/>
      </c>
      <c r="P246" s="7" t="str">
        <f aca="true">IF(A246="","",IF(N246&lt;&gt;"","Concluída",IF(B246="","",IF(B246&lt;=TODAY(),"Aguardando resultados","Programada"))))</f>
        <v/>
      </c>
      <c r="Q246" s="2"/>
      <c r="R246" s="2"/>
    </row>
    <row r="247" customFormat="false" ht="15" hidden="false" customHeight="false" outlineLevel="0" collapsed="false">
      <c r="A247" s="2"/>
      <c r="B247" s="3"/>
      <c r="C247" s="2"/>
      <c r="D247" s="2"/>
      <c r="E247" s="2"/>
      <c r="F247" s="2"/>
      <c r="G247" s="2"/>
      <c r="H247" s="4"/>
      <c r="I247" s="5" t="str">
        <f aca="false">IF(A247="","",SUMIF(Caminhões!$A$2:$A$600,A247,Caminhões!$E$2:$E$600))</f>
        <v/>
      </c>
      <c r="J247" s="5" t="str">
        <f aca="false">IF(OR(A247="",H247=""),"",I247-H247)</f>
        <v/>
      </c>
      <c r="K247" s="6" t="str">
        <f aca="false">IF(A247="","",COUNTIF(Caminhões!$A$2:$A$600,A247))</f>
        <v/>
      </c>
      <c r="L247" s="2"/>
      <c r="M247" s="4"/>
      <c r="N247" s="4"/>
      <c r="O247" s="7" t="str">
        <f aca="false">IF(OR(N247="",F247=""),"",IF(N247&gt;=F247,"Sim","Não"))</f>
        <v/>
      </c>
      <c r="P247" s="7" t="str">
        <f aca="true">IF(A247="","",IF(N247&lt;&gt;"","Concluída",IF(B247="","",IF(B247&lt;=TODAY(),"Aguardando resultados","Programada"))))</f>
        <v/>
      </c>
      <c r="Q247" s="2"/>
      <c r="R247" s="2"/>
    </row>
    <row r="248" customFormat="false" ht="15" hidden="false" customHeight="false" outlineLevel="0" collapsed="false">
      <c r="A248" s="2"/>
      <c r="B248" s="3"/>
      <c r="C248" s="2"/>
      <c r="D248" s="2"/>
      <c r="E248" s="2"/>
      <c r="F248" s="2"/>
      <c r="G248" s="2"/>
      <c r="H248" s="4"/>
      <c r="I248" s="5" t="str">
        <f aca="false">IF(A248="","",SUMIF(Caminhões!$A$2:$A$600,A248,Caminhões!$E$2:$E$600))</f>
        <v/>
      </c>
      <c r="J248" s="5" t="str">
        <f aca="false">IF(OR(A248="",H248=""),"",I248-H248)</f>
        <v/>
      </c>
      <c r="K248" s="6" t="str">
        <f aca="false">IF(A248="","",COUNTIF(Caminhões!$A$2:$A$600,A248))</f>
        <v/>
      </c>
      <c r="L248" s="2"/>
      <c r="M248" s="4"/>
      <c r="N248" s="4"/>
      <c r="O248" s="7" t="str">
        <f aca="false">IF(OR(N248="",F248=""),"",IF(N248&gt;=F248,"Sim","Não"))</f>
        <v/>
      </c>
      <c r="P248" s="7" t="str">
        <f aca="true">IF(A248="","",IF(N248&lt;&gt;"","Concluída",IF(B248="","",IF(B248&lt;=TODAY(),"Aguardando resultados","Programada"))))</f>
        <v/>
      </c>
      <c r="Q248" s="2"/>
      <c r="R248" s="2"/>
    </row>
    <row r="249" customFormat="false" ht="15" hidden="false" customHeight="false" outlineLevel="0" collapsed="false">
      <c r="A249" s="2"/>
      <c r="B249" s="3"/>
      <c r="C249" s="2"/>
      <c r="D249" s="2"/>
      <c r="E249" s="2"/>
      <c r="F249" s="2"/>
      <c r="G249" s="2"/>
      <c r="H249" s="4"/>
      <c r="I249" s="5" t="str">
        <f aca="false">IF(A249="","",SUMIF(Caminhões!$A$2:$A$600,A249,Caminhões!$E$2:$E$600))</f>
        <v/>
      </c>
      <c r="J249" s="5" t="str">
        <f aca="false">IF(OR(A249="",H249=""),"",I249-H249)</f>
        <v/>
      </c>
      <c r="K249" s="6" t="str">
        <f aca="false">IF(A249="","",COUNTIF(Caminhões!$A$2:$A$600,A249))</f>
        <v/>
      </c>
      <c r="L249" s="2"/>
      <c r="M249" s="4"/>
      <c r="N249" s="4"/>
      <c r="O249" s="7" t="str">
        <f aca="false">IF(OR(N249="",F249=""),"",IF(N249&gt;=F249,"Sim","Não"))</f>
        <v/>
      </c>
      <c r="P249" s="7" t="str">
        <f aca="true">IF(A249="","",IF(N249&lt;&gt;"","Concluída",IF(B249="","",IF(B249&lt;=TODAY(),"Aguardando resultados","Programada"))))</f>
        <v/>
      </c>
      <c r="Q249" s="2"/>
      <c r="R249" s="2"/>
    </row>
    <row r="250" customFormat="false" ht="15" hidden="false" customHeight="false" outlineLevel="0" collapsed="false">
      <c r="A250" s="2"/>
      <c r="B250" s="3"/>
      <c r="C250" s="2"/>
      <c r="D250" s="2"/>
      <c r="E250" s="2"/>
      <c r="F250" s="2"/>
      <c r="G250" s="2"/>
      <c r="H250" s="4"/>
      <c r="I250" s="5" t="str">
        <f aca="false">IF(A250="","",SUMIF(Caminhões!$A$2:$A$600,A250,Caminhões!$E$2:$E$600))</f>
        <v/>
      </c>
      <c r="J250" s="5" t="str">
        <f aca="false">IF(OR(A250="",H250=""),"",I250-H250)</f>
        <v/>
      </c>
      <c r="K250" s="6" t="str">
        <f aca="false">IF(A250="","",COUNTIF(Caminhões!$A$2:$A$600,A250))</f>
        <v/>
      </c>
      <c r="L250" s="2"/>
      <c r="M250" s="4"/>
      <c r="N250" s="4"/>
      <c r="O250" s="7" t="str">
        <f aca="false">IF(OR(N250="",F250=""),"",IF(N250&gt;=F250,"Sim","Não"))</f>
        <v/>
      </c>
      <c r="P250" s="7" t="str">
        <f aca="true">IF(A250="","",IF(N250&lt;&gt;"","Concluída",IF(B250="","",IF(B250&lt;=TODAY(),"Aguardando resultados","Programada"))))</f>
        <v/>
      </c>
      <c r="Q250" s="2"/>
      <c r="R250" s="2"/>
    </row>
    <row r="251" customFormat="false" ht="15" hidden="false" customHeight="false" outlineLevel="0" collapsed="false">
      <c r="A251" s="2"/>
      <c r="B251" s="3"/>
      <c r="C251" s="2"/>
      <c r="D251" s="2"/>
      <c r="E251" s="2"/>
      <c r="F251" s="2"/>
      <c r="G251" s="2"/>
      <c r="H251" s="4"/>
      <c r="I251" s="5" t="str">
        <f aca="false">IF(A251="","",SUMIF(Caminhões!$A$2:$A$600,A251,Caminhões!$E$2:$E$600))</f>
        <v/>
      </c>
      <c r="J251" s="5" t="str">
        <f aca="false">IF(OR(A251="",H251=""),"",I251-H251)</f>
        <v/>
      </c>
      <c r="K251" s="6" t="str">
        <f aca="false">IF(A251="","",COUNTIF(Caminhões!$A$2:$A$600,A251))</f>
        <v/>
      </c>
      <c r="L251" s="2"/>
      <c r="M251" s="4"/>
      <c r="N251" s="4"/>
      <c r="O251" s="7" t="str">
        <f aca="false">IF(OR(N251="",F251=""),"",IF(N251&gt;=F251,"Sim","Não"))</f>
        <v/>
      </c>
      <c r="P251" s="7" t="str">
        <f aca="true">IF(A251="","",IF(N251&lt;&gt;"","Concluída",IF(B251="","",IF(B251&lt;=TODAY(),"Aguardando resultados","Programada"))))</f>
        <v/>
      </c>
      <c r="Q251" s="2"/>
      <c r="R251" s="2"/>
    </row>
    <row r="252" customFormat="false" ht="15" hidden="false" customHeight="false" outlineLevel="0" collapsed="false">
      <c r="A252" s="2"/>
      <c r="B252" s="3"/>
      <c r="C252" s="2"/>
      <c r="D252" s="2"/>
      <c r="E252" s="2"/>
      <c r="F252" s="2"/>
      <c r="G252" s="2"/>
      <c r="H252" s="4"/>
      <c r="I252" s="5" t="str">
        <f aca="false">IF(A252="","",SUMIF(Caminhões!$A$2:$A$600,A252,Caminhões!$E$2:$E$600))</f>
        <v/>
      </c>
      <c r="J252" s="5" t="str">
        <f aca="false">IF(OR(A252="",H252=""),"",I252-H252)</f>
        <v/>
      </c>
      <c r="K252" s="6" t="str">
        <f aca="false">IF(A252="","",COUNTIF(Caminhões!$A$2:$A$600,A252))</f>
        <v/>
      </c>
      <c r="L252" s="2"/>
      <c r="M252" s="4"/>
      <c r="N252" s="4"/>
      <c r="O252" s="7" t="str">
        <f aca="false">IF(OR(N252="",F252=""),"",IF(N252&gt;=F252,"Sim","Não"))</f>
        <v/>
      </c>
      <c r="P252" s="7" t="str">
        <f aca="true">IF(A252="","",IF(N252&lt;&gt;"","Concluída",IF(B252="","",IF(B252&lt;=TODAY(),"Aguardando resultados","Programada"))))</f>
        <v/>
      </c>
      <c r="Q252" s="2"/>
      <c r="R252" s="2"/>
    </row>
    <row r="253" customFormat="false" ht="15" hidden="false" customHeight="false" outlineLevel="0" collapsed="false">
      <c r="A253" s="2"/>
      <c r="B253" s="3"/>
      <c r="C253" s="2"/>
      <c r="D253" s="2"/>
      <c r="E253" s="2"/>
      <c r="F253" s="2"/>
      <c r="G253" s="2"/>
      <c r="H253" s="4"/>
      <c r="I253" s="5" t="str">
        <f aca="false">IF(A253="","",SUMIF(Caminhões!$A$2:$A$600,A253,Caminhões!$E$2:$E$600))</f>
        <v/>
      </c>
      <c r="J253" s="5" t="str">
        <f aca="false">IF(OR(A253="",H253=""),"",I253-H253)</f>
        <v/>
      </c>
      <c r="K253" s="6" t="str">
        <f aca="false">IF(A253="","",COUNTIF(Caminhões!$A$2:$A$600,A253))</f>
        <v/>
      </c>
      <c r="L253" s="2"/>
      <c r="M253" s="4"/>
      <c r="N253" s="4"/>
      <c r="O253" s="7" t="str">
        <f aca="false">IF(OR(N253="",F253=""),"",IF(N253&gt;=F253,"Sim","Não"))</f>
        <v/>
      </c>
      <c r="P253" s="7" t="str">
        <f aca="true">IF(A253="","",IF(N253&lt;&gt;"","Concluída",IF(B253="","",IF(B253&lt;=TODAY(),"Aguardando resultados","Programada"))))</f>
        <v/>
      </c>
      <c r="Q253" s="2"/>
      <c r="R253" s="2"/>
    </row>
    <row r="254" customFormat="false" ht="15" hidden="false" customHeight="false" outlineLevel="0" collapsed="false">
      <c r="A254" s="2"/>
      <c r="B254" s="3"/>
      <c r="C254" s="2"/>
      <c r="D254" s="2"/>
      <c r="E254" s="2"/>
      <c r="F254" s="2"/>
      <c r="G254" s="2"/>
      <c r="H254" s="4"/>
      <c r="I254" s="5" t="str">
        <f aca="false">IF(A254="","",SUMIF(Caminhões!$A$2:$A$600,A254,Caminhões!$E$2:$E$600))</f>
        <v/>
      </c>
      <c r="J254" s="5" t="str">
        <f aca="false">IF(OR(A254="",H254=""),"",I254-H254)</f>
        <v/>
      </c>
      <c r="K254" s="6" t="str">
        <f aca="false">IF(A254="","",COUNTIF(Caminhões!$A$2:$A$600,A254))</f>
        <v/>
      </c>
      <c r="L254" s="2"/>
      <c r="M254" s="4"/>
      <c r="N254" s="4"/>
      <c r="O254" s="7" t="str">
        <f aca="false">IF(OR(N254="",F254=""),"",IF(N254&gt;=F254,"Sim","Não"))</f>
        <v/>
      </c>
      <c r="P254" s="7" t="str">
        <f aca="true">IF(A254="","",IF(N254&lt;&gt;"","Concluída",IF(B254="","",IF(B254&lt;=TODAY(),"Aguardando resultados","Programada"))))</f>
        <v/>
      </c>
      <c r="Q254" s="2"/>
      <c r="R254" s="2"/>
    </row>
    <row r="255" customFormat="false" ht="15" hidden="false" customHeight="false" outlineLevel="0" collapsed="false">
      <c r="A255" s="2"/>
      <c r="B255" s="3"/>
      <c r="C255" s="2"/>
      <c r="D255" s="2"/>
      <c r="E255" s="2"/>
      <c r="F255" s="2"/>
      <c r="G255" s="2"/>
      <c r="H255" s="4"/>
      <c r="I255" s="5" t="str">
        <f aca="false">IF(A255="","",SUMIF(Caminhões!$A$2:$A$600,A255,Caminhões!$E$2:$E$600))</f>
        <v/>
      </c>
      <c r="J255" s="5" t="str">
        <f aca="false">IF(OR(A255="",H255=""),"",I255-H255)</f>
        <v/>
      </c>
      <c r="K255" s="6" t="str">
        <f aca="false">IF(A255="","",COUNTIF(Caminhões!$A$2:$A$600,A255))</f>
        <v/>
      </c>
      <c r="L255" s="2"/>
      <c r="M255" s="4"/>
      <c r="N255" s="4"/>
      <c r="O255" s="7" t="str">
        <f aca="false">IF(OR(N255="",F255=""),"",IF(N255&gt;=F255,"Sim","Não"))</f>
        <v/>
      </c>
      <c r="P255" s="7" t="str">
        <f aca="true">IF(A255="","",IF(N255&lt;&gt;"","Concluída",IF(B255="","",IF(B255&lt;=TODAY(),"Aguardando resultados","Programada"))))</f>
        <v/>
      </c>
      <c r="Q255" s="2"/>
      <c r="R255" s="2"/>
    </row>
    <row r="256" customFormat="false" ht="15" hidden="false" customHeight="false" outlineLevel="0" collapsed="false">
      <c r="A256" s="2"/>
      <c r="B256" s="3"/>
      <c r="C256" s="2"/>
      <c r="D256" s="2"/>
      <c r="E256" s="2"/>
      <c r="F256" s="2"/>
      <c r="G256" s="2"/>
      <c r="H256" s="4"/>
      <c r="I256" s="5" t="str">
        <f aca="false">IF(A256="","",SUMIF(Caminhões!$A$2:$A$600,A256,Caminhões!$E$2:$E$600))</f>
        <v/>
      </c>
      <c r="J256" s="5" t="str">
        <f aca="false">IF(OR(A256="",H256=""),"",I256-H256)</f>
        <v/>
      </c>
      <c r="K256" s="6" t="str">
        <f aca="false">IF(A256="","",COUNTIF(Caminhões!$A$2:$A$600,A256))</f>
        <v/>
      </c>
      <c r="L256" s="2"/>
      <c r="M256" s="4"/>
      <c r="N256" s="4"/>
      <c r="O256" s="7" t="str">
        <f aca="false">IF(OR(N256="",F256=""),"",IF(N256&gt;=F256,"Sim","Não"))</f>
        <v/>
      </c>
      <c r="P256" s="7" t="str">
        <f aca="true">IF(A256="","",IF(N256&lt;&gt;"","Concluída",IF(B256="","",IF(B256&lt;=TODAY(),"Aguardando resultados","Programada"))))</f>
        <v/>
      </c>
      <c r="Q256" s="2"/>
      <c r="R256" s="2"/>
    </row>
    <row r="257" customFormat="false" ht="15" hidden="false" customHeight="false" outlineLevel="0" collapsed="false">
      <c r="A257" s="2"/>
      <c r="B257" s="3"/>
      <c r="C257" s="2"/>
      <c r="D257" s="2"/>
      <c r="E257" s="2"/>
      <c r="F257" s="2"/>
      <c r="G257" s="2"/>
      <c r="H257" s="4"/>
      <c r="I257" s="5" t="str">
        <f aca="false">IF(A257="","",SUMIF(Caminhões!$A$2:$A$600,A257,Caminhões!$E$2:$E$600))</f>
        <v/>
      </c>
      <c r="J257" s="5" t="str">
        <f aca="false">IF(OR(A257="",H257=""),"",I257-H257)</f>
        <v/>
      </c>
      <c r="K257" s="6" t="str">
        <f aca="false">IF(A257="","",COUNTIF(Caminhões!$A$2:$A$600,A257))</f>
        <v/>
      </c>
      <c r="L257" s="2"/>
      <c r="M257" s="4"/>
      <c r="N257" s="4"/>
      <c r="O257" s="7" t="str">
        <f aca="false">IF(OR(N257="",F257=""),"",IF(N257&gt;=F257,"Sim","Não"))</f>
        <v/>
      </c>
      <c r="P257" s="7" t="str">
        <f aca="true">IF(A257="","",IF(N257&lt;&gt;"","Concluída",IF(B257="","",IF(B257&lt;=TODAY(),"Aguardando resultados","Programada"))))</f>
        <v/>
      </c>
      <c r="Q257" s="2"/>
      <c r="R257" s="2"/>
    </row>
    <row r="258" customFormat="false" ht="15" hidden="false" customHeight="false" outlineLevel="0" collapsed="false">
      <c r="A258" s="2"/>
      <c r="B258" s="3"/>
      <c r="C258" s="2"/>
      <c r="D258" s="2"/>
      <c r="E258" s="2"/>
      <c r="F258" s="2"/>
      <c r="G258" s="2"/>
      <c r="H258" s="4"/>
      <c r="I258" s="5" t="str">
        <f aca="false">IF(A258="","",SUMIF(Caminhões!$A$2:$A$600,A258,Caminhões!$E$2:$E$600))</f>
        <v/>
      </c>
      <c r="J258" s="5" t="str">
        <f aca="false">IF(OR(A258="",H258=""),"",I258-H258)</f>
        <v/>
      </c>
      <c r="K258" s="6" t="str">
        <f aca="false">IF(A258="","",COUNTIF(Caminhões!$A$2:$A$600,A258))</f>
        <v/>
      </c>
      <c r="L258" s="2"/>
      <c r="M258" s="4"/>
      <c r="N258" s="4"/>
      <c r="O258" s="7" t="str">
        <f aca="false">IF(OR(N258="",F258=""),"",IF(N258&gt;=F258,"Sim","Não"))</f>
        <v/>
      </c>
      <c r="P258" s="7" t="str">
        <f aca="true">IF(A258="","",IF(N258&lt;&gt;"","Concluída",IF(B258="","",IF(B258&lt;=TODAY(),"Aguardando resultados","Programada"))))</f>
        <v/>
      </c>
      <c r="Q258" s="2"/>
      <c r="R258" s="2"/>
    </row>
    <row r="259" customFormat="false" ht="15" hidden="false" customHeight="false" outlineLevel="0" collapsed="false">
      <c r="A259" s="2"/>
      <c r="B259" s="3"/>
      <c r="C259" s="2"/>
      <c r="D259" s="2"/>
      <c r="E259" s="2"/>
      <c r="F259" s="2"/>
      <c r="G259" s="2"/>
      <c r="H259" s="4"/>
      <c r="I259" s="5" t="str">
        <f aca="false">IF(A259="","",SUMIF(Caminhões!$A$2:$A$600,A259,Caminhões!$E$2:$E$600))</f>
        <v/>
      </c>
      <c r="J259" s="5" t="str">
        <f aca="false">IF(OR(A259="",H259=""),"",I259-H259)</f>
        <v/>
      </c>
      <c r="K259" s="6" t="str">
        <f aca="false">IF(A259="","",COUNTIF(Caminhões!$A$2:$A$600,A259))</f>
        <v/>
      </c>
      <c r="L259" s="2"/>
      <c r="M259" s="4"/>
      <c r="N259" s="4"/>
      <c r="O259" s="7" t="str">
        <f aca="false">IF(OR(N259="",F259=""),"",IF(N259&gt;=F259,"Sim","Não"))</f>
        <v/>
      </c>
      <c r="P259" s="7" t="str">
        <f aca="true">IF(A259="","",IF(N259&lt;&gt;"","Concluída",IF(B259="","",IF(B259&lt;=TODAY(),"Aguardando resultados","Programada"))))</f>
        <v/>
      </c>
      <c r="Q259" s="2"/>
      <c r="R259" s="2"/>
    </row>
    <row r="260" customFormat="false" ht="15" hidden="false" customHeight="false" outlineLevel="0" collapsed="false">
      <c r="A260" s="2"/>
      <c r="B260" s="3"/>
      <c r="C260" s="2"/>
      <c r="D260" s="2"/>
      <c r="E260" s="2"/>
      <c r="F260" s="2"/>
      <c r="G260" s="2"/>
      <c r="H260" s="4"/>
      <c r="I260" s="5" t="str">
        <f aca="false">IF(A260="","",SUMIF(Caminhões!$A$2:$A$600,A260,Caminhões!$E$2:$E$600))</f>
        <v/>
      </c>
      <c r="J260" s="5" t="str">
        <f aca="false">IF(OR(A260="",H260=""),"",I260-H260)</f>
        <v/>
      </c>
      <c r="K260" s="6" t="str">
        <f aca="false">IF(A260="","",COUNTIF(Caminhões!$A$2:$A$600,A260))</f>
        <v/>
      </c>
      <c r="L260" s="2"/>
      <c r="M260" s="4"/>
      <c r="N260" s="4"/>
      <c r="O260" s="7" t="str">
        <f aca="false">IF(OR(N260="",F260=""),"",IF(N260&gt;=F260,"Sim","Não"))</f>
        <v/>
      </c>
      <c r="P260" s="7" t="str">
        <f aca="true">IF(A260="","",IF(N260&lt;&gt;"","Concluída",IF(B260="","",IF(B260&lt;=TODAY(),"Aguardando resultados","Programada"))))</f>
        <v/>
      </c>
      <c r="Q260" s="2"/>
      <c r="R260" s="2"/>
    </row>
    <row r="261" customFormat="false" ht="15" hidden="false" customHeight="false" outlineLevel="0" collapsed="false">
      <c r="A261" s="2"/>
      <c r="B261" s="3"/>
      <c r="C261" s="2"/>
      <c r="D261" s="2"/>
      <c r="E261" s="2"/>
      <c r="F261" s="2"/>
      <c r="G261" s="2"/>
      <c r="H261" s="4"/>
      <c r="I261" s="5" t="str">
        <f aca="false">IF(A261="","",SUMIF(Caminhões!$A$2:$A$600,A261,Caminhões!$E$2:$E$600))</f>
        <v/>
      </c>
      <c r="J261" s="5" t="str">
        <f aca="false">IF(OR(A261="",H261=""),"",I261-H261)</f>
        <v/>
      </c>
      <c r="K261" s="6" t="str">
        <f aca="false">IF(A261="","",COUNTIF(Caminhões!$A$2:$A$600,A261))</f>
        <v/>
      </c>
      <c r="L261" s="2"/>
      <c r="M261" s="4"/>
      <c r="N261" s="4"/>
      <c r="O261" s="7" t="str">
        <f aca="false">IF(OR(N261="",F261=""),"",IF(N261&gt;=F261,"Sim","Não"))</f>
        <v/>
      </c>
      <c r="P261" s="7" t="str">
        <f aca="true">IF(A261="","",IF(N261&lt;&gt;"","Concluída",IF(B261="","",IF(B261&lt;=TODAY(),"Aguardando resultados","Programada"))))</f>
        <v/>
      </c>
      <c r="Q261" s="2"/>
      <c r="R261" s="2"/>
    </row>
    <row r="262" customFormat="false" ht="15" hidden="false" customHeight="false" outlineLevel="0" collapsed="false">
      <c r="A262" s="2"/>
      <c r="B262" s="3"/>
      <c r="C262" s="2"/>
      <c r="D262" s="2"/>
      <c r="E262" s="2"/>
      <c r="F262" s="2"/>
      <c r="G262" s="2"/>
      <c r="H262" s="4"/>
      <c r="I262" s="5" t="str">
        <f aca="false">IF(A262="","",SUMIF(Caminhões!$A$2:$A$600,A262,Caminhões!$E$2:$E$600))</f>
        <v/>
      </c>
      <c r="J262" s="5" t="str">
        <f aca="false">IF(OR(A262="",H262=""),"",I262-H262)</f>
        <v/>
      </c>
      <c r="K262" s="6" t="str">
        <f aca="false">IF(A262="","",COUNTIF(Caminhões!$A$2:$A$600,A262))</f>
        <v/>
      </c>
      <c r="L262" s="2"/>
      <c r="M262" s="4"/>
      <c r="N262" s="4"/>
      <c r="O262" s="7" t="str">
        <f aca="false">IF(OR(N262="",F262=""),"",IF(N262&gt;=F262,"Sim","Não"))</f>
        <v/>
      </c>
      <c r="P262" s="7" t="str">
        <f aca="true">IF(A262="","",IF(N262&lt;&gt;"","Concluída",IF(B262="","",IF(B262&lt;=TODAY(),"Aguardando resultados","Programada"))))</f>
        <v/>
      </c>
      <c r="Q262" s="2"/>
      <c r="R262" s="2"/>
    </row>
    <row r="263" customFormat="false" ht="15" hidden="false" customHeight="false" outlineLevel="0" collapsed="false">
      <c r="A263" s="2"/>
      <c r="B263" s="3"/>
      <c r="C263" s="2"/>
      <c r="D263" s="2"/>
      <c r="E263" s="2"/>
      <c r="F263" s="2"/>
      <c r="G263" s="2"/>
      <c r="H263" s="4"/>
      <c r="I263" s="5" t="str">
        <f aca="false">IF(A263="","",SUMIF(Caminhões!$A$2:$A$600,A263,Caminhões!$E$2:$E$600))</f>
        <v/>
      </c>
      <c r="J263" s="5" t="str">
        <f aca="false">IF(OR(A263="",H263=""),"",I263-H263)</f>
        <v/>
      </c>
      <c r="K263" s="6" t="str">
        <f aca="false">IF(A263="","",COUNTIF(Caminhões!$A$2:$A$600,A263))</f>
        <v/>
      </c>
      <c r="L263" s="2"/>
      <c r="M263" s="4"/>
      <c r="N263" s="4"/>
      <c r="O263" s="7" t="str">
        <f aca="false">IF(OR(N263="",F263=""),"",IF(N263&gt;=F263,"Sim","Não"))</f>
        <v/>
      </c>
      <c r="P263" s="7" t="str">
        <f aca="true">IF(A263="","",IF(N263&lt;&gt;"","Concluída",IF(B263="","",IF(B263&lt;=TODAY(),"Aguardando resultados","Programada"))))</f>
        <v/>
      </c>
      <c r="Q263" s="2"/>
      <c r="R263" s="2"/>
    </row>
    <row r="264" customFormat="false" ht="15" hidden="false" customHeight="false" outlineLevel="0" collapsed="false">
      <c r="A264" s="2"/>
      <c r="B264" s="3"/>
      <c r="C264" s="2"/>
      <c r="D264" s="2"/>
      <c r="E264" s="2"/>
      <c r="F264" s="2"/>
      <c r="G264" s="2"/>
      <c r="H264" s="4"/>
      <c r="I264" s="5" t="str">
        <f aca="false">IF(A264="","",SUMIF(Caminhões!$A$2:$A$600,A264,Caminhões!$E$2:$E$600))</f>
        <v/>
      </c>
      <c r="J264" s="5" t="str">
        <f aca="false">IF(OR(A264="",H264=""),"",I264-H264)</f>
        <v/>
      </c>
      <c r="K264" s="6" t="str">
        <f aca="false">IF(A264="","",COUNTIF(Caminhões!$A$2:$A$600,A264))</f>
        <v/>
      </c>
      <c r="L264" s="2"/>
      <c r="M264" s="4"/>
      <c r="N264" s="4"/>
      <c r="O264" s="7" t="str">
        <f aca="false">IF(OR(N264="",F264=""),"",IF(N264&gt;=F264,"Sim","Não"))</f>
        <v/>
      </c>
      <c r="P264" s="7" t="str">
        <f aca="true">IF(A264="","",IF(N264&lt;&gt;"","Concluída",IF(B264="","",IF(B264&lt;=TODAY(),"Aguardando resultados","Programada"))))</f>
        <v/>
      </c>
      <c r="Q264" s="2"/>
      <c r="R264" s="2"/>
    </row>
    <row r="265" customFormat="false" ht="15" hidden="false" customHeight="false" outlineLevel="0" collapsed="false">
      <c r="A265" s="2"/>
      <c r="B265" s="3"/>
      <c r="C265" s="2"/>
      <c r="D265" s="2"/>
      <c r="E265" s="2"/>
      <c r="F265" s="2"/>
      <c r="G265" s="2"/>
      <c r="H265" s="4"/>
      <c r="I265" s="5" t="str">
        <f aca="false">IF(A265="","",SUMIF(Caminhões!$A$2:$A$600,A265,Caminhões!$E$2:$E$600))</f>
        <v/>
      </c>
      <c r="J265" s="5" t="str">
        <f aca="false">IF(OR(A265="",H265=""),"",I265-H265)</f>
        <v/>
      </c>
      <c r="K265" s="6" t="str">
        <f aca="false">IF(A265="","",COUNTIF(Caminhões!$A$2:$A$600,A265))</f>
        <v/>
      </c>
      <c r="L265" s="2"/>
      <c r="M265" s="4"/>
      <c r="N265" s="4"/>
      <c r="O265" s="7" t="str">
        <f aca="false">IF(OR(N265="",F265=""),"",IF(N265&gt;=F265,"Sim","Não"))</f>
        <v/>
      </c>
      <c r="P265" s="7" t="str">
        <f aca="true">IF(A265="","",IF(N265&lt;&gt;"","Concluída",IF(B265="","",IF(B265&lt;=TODAY(),"Aguardando resultados","Programada"))))</f>
        <v/>
      </c>
      <c r="Q265" s="2"/>
      <c r="R265" s="2"/>
    </row>
    <row r="266" customFormat="false" ht="15" hidden="false" customHeight="false" outlineLevel="0" collapsed="false">
      <c r="A266" s="2"/>
      <c r="B266" s="3"/>
      <c r="C266" s="2"/>
      <c r="D266" s="2"/>
      <c r="E266" s="2"/>
      <c r="F266" s="2"/>
      <c r="G266" s="2"/>
      <c r="H266" s="4"/>
      <c r="I266" s="5" t="str">
        <f aca="false">IF(A266="","",SUMIF(Caminhões!$A$2:$A$600,A266,Caminhões!$E$2:$E$600))</f>
        <v/>
      </c>
      <c r="J266" s="5" t="str">
        <f aca="false">IF(OR(A266="",H266=""),"",I266-H266)</f>
        <v/>
      </c>
      <c r="K266" s="6" t="str">
        <f aca="false">IF(A266="","",COUNTIF(Caminhões!$A$2:$A$600,A266))</f>
        <v/>
      </c>
      <c r="L266" s="2"/>
      <c r="M266" s="4"/>
      <c r="N266" s="4"/>
      <c r="O266" s="7" t="str">
        <f aca="false">IF(OR(N266="",F266=""),"",IF(N266&gt;=F266,"Sim","Não"))</f>
        <v/>
      </c>
      <c r="P266" s="7" t="str">
        <f aca="true">IF(A266="","",IF(N266&lt;&gt;"","Concluída",IF(B266="","",IF(B266&lt;=TODAY(),"Aguardando resultados","Programada"))))</f>
        <v/>
      </c>
      <c r="Q266" s="2"/>
      <c r="R266" s="2"/>
    </row>
    <row r="267" customFormat="false" ht="15" hidden="false" customHeight="false" outlineLevel="0" collapsed="false">
      <c r="A267" s="2"/>
      <c r="B267" s="3"/>
      <c r="C267" s="2"/>
      <c r="D267" s="2"/>
      <c r="E267" s="2"/>
      <c r="F267" s="2"/>
      <c r="G267" s="2"/>
      <c r="H267" s="4"/>
      <c r="I267" s="5" t="str">
        <f aca="false">IF(A267="","",SUMIF(Caminhões!$A$2:$A$600,A267,Caminhões!$E$2:$E$600))</f>
        <v/>
      </c>
      <c r="J267" s="5" t="str">
        <f aca="false">IF(OR(A267="",H267=""),"",I267-H267)</f>
        <v/>
      </c>
      <c r="K267" s="6" t="str">
        <f aca="false">IF(A267="","",COUNTIF(Caminhões!$A$2:$A$600,A267))</f>
        <v/>
      </c>
      <c r="L267" s="2"/>
      <c r="M267" s="4"/>
      <c r="N267" s="4"/>
      <c r="O267" s="7" t="str">
        <f aca="false">IF(OR(N267="",F267=""),"",IF(N267&gt;=F267,"Sim","Não"))</f>
        <v/>
      </c>
      <c r="P267" s="7" t="str">
        <f aca="true">IF(A267="","",IF(N267&lt;&gt;"","Concluída",IF(B267="","",IF(B267&lt;=TODAY(),"Aguardando resultados","Programada"))))</f>
        <v/>
      </c>
      <c r="Q267" s="2"/>
      <c r="R267" s="2"/>
    </row>
    <row r="268" customFormat="false" ht="15" hidden="false" customHeight="false" outlineLevel="0" collapsed="false">
      <c r="A268" s="2"/>
      <c r="B268" s="3"/>
      <c r="C268" s="2"/>
      <c r="D268" s="2"/>
      <c r="E268" s="2"/>
      <c r="F268" s="2"/>
      <c r="G268" s="2"/>
      <c r="H268" s="4"/>
      <c r="I268" s="5" t="str">
        <f aca="false">IF(A268="","",SUMIF(Caminhões!$A$2:$A$600,A268,Caminhões!$E$2:$E$600))</f>
        <v/>
      </c>
      <c r="J268" s="5" t="str">
        <f aca="false">IF(OR(A268="",H268=""),"",I268-H268)</f>
        <v/>
      </c>
      <c r="K268" s="6" t="str">
        <f aca="false">IF(A268="","",COUNTIF(Caminhões!$A$2:$A$600,A268))</f>
        <v/>
      </c>
      <c r="L268" s="2"/>
      <c r="M268" s="4"/>
      <c r="N268" s="4"/>
      <c r="O268" s="7" t="str">
        <f aca="false">IF(OR(N268="",F268=""),"",IF(N268&gt;=F268,"Sim","Não"))</f>
        <v/>
      </c>
      <c r="P268" s="7" t="str">
        <f aca="true">IF(A268="","",IF(N268&lt;&gt;"","Concluída",IF(B268="","",IF(B268&lt;=TODAY(),"Aguardando resultados","Programada"))))</f>
        <v/>
      </c>
      <c r="Q268" s="2"/>
      <c r="R268" s="2"/>
    </row>
    <row r="269" customFormat="false" ht="15" hidden="false" customHeight="false" outlineLevel="0" collapsed="false">
      <c r="A269" s="2"/>
      <c r="B269" s="3"/>
      <c r="C269" s="2"/>
      <c r="D269" s="2"/>
      <c r="E269" s="2"/>
      <c r="F269" s="2"/>
      <c r="G269" s="2"/>
      <c r="H269" s="4"/>
      <c r="I269" s="5" t="str">
        <f aca="false">IF(A269="","",SUMIF(Caminhões!$A$2:$A$600,A269,Caminhões!$E$2:$E$600))</f>
        <v/>
      </c>
      <c r="J269" s="5" t="str">
        <f aca="false">IF(OR(A269="",H269=""),"",I269-H269)</f>
        <v/>
      </c>
      <c r="K269" s="6" t="str">
        <f aca="false">IF(A269="","",COUNTIF(Caminhões!$A$2:$A$600,A269))</f>
        <v/>
      </c>
      <c r="L269" s="2"/>
      <c r="M269" s="4"/>
      <c r="N269" s="4"/>
      <c r="O269" s="7" t="str">
        <f aca="false">IF(OR(N269="",F269=""),"",IF(N269&gt;=F269,"Sim","Não"))</f>
        <v/>
      </c>
      <c r="P269" s="7" t="str">
        <f aca="true">IF(A269="","",IF(N269&lt;&gt;"","Concluída",IF(B269="","",IF(B269&lt;=TODAY(),"Aguardando resultados","Programada"))))</f>
        <v/>
      </c>
      <c r="Q269" s="2"/>
      <c r="R269" s="2"/>
    </row>
    <row r="270" customFormat="false" ht="15" hidden="false" customHeight="false" outlineLevel="0" collapsed="false">
      <c r="A270" s="2"/>
      <c r="B270" s="3"/>
      <c r="C270" s="2"/>
      <c r="D270" s="2"/>
      <c r="E270" s="2"/>
      <c r="F270" s="2"/>
      <c r="G270" s="2"/>
      <c r="H270" s="4"/>
      <c r="I270" s="5" t="str">
        <f aca="false">IF(A270="","",SUMIF(Caminhões!$A$2:$A$600,A270,Caminhões!$E$2:$E$600))</f>
        <v/>
      </c>
      <c r="J270" s="5" t="str">
        <f aca="false">IF(OR(A270="",H270=""),"",I270-H270)</f>
        <v/>
      </c>
      <c r="K270" s="6" t="str">
        <f aca="false">IF(A270="","",COUNTIF(Caminhões!$A$2:$A$600,A270))</f>
        <v/>
      </c>
      <c r="L270" s="2"/>
      <c r="M270" s="4"/>
      <c r="N270" s="4"/>
      <c r="O270" s="7" t="str">
        <f aca="false">IF(OR(N270="",F270=""),"",IF(N270&gt;=F270,"Sim","Não"))</f>
        <v/>
      </c>
      <c r="P270" s="7" t="str">
        <f aca="true">IF(A270="","",IF(N270&lt;&gt;"","Concluída",IF(B270="","",IF(B270&lt;=TODAY(),"Aguardando resultados","Programada"))))</f>
        <v/>
      </c>
      <c r="Q270" s="2"/>
      <c r="R270" s="2"/>
    </row>
    <row r="271" customFormat="false" ht="15" hidden="false" customHeight="false" outlineLevel="0" collapsed="false">
      <c r="A271" s="2"/>
      <c r="B271" s="3"/>
      <c r="C271" s="2"/>
      <c r="D271" s="2"/>
      <c r="E271" s="2"/>
      <c r="F271" s="2"/>
      <c r="G271" s="2"/>
      <c r="H271" s="4"/>
      <c r="I271" s="5" t="str">
        <f aca="false">IF(A271="","",SUMIF(Caminhões!$A$2:$A$600,A271,Caminhões!$E$2:$E$600))</f>
        <v/>
      </c>
      <c r="J271" s="5" t="str">
        <f aca="false">IF(OR(A271="",H271=""),"",I271-H271)</f>
        <v/>
      </c>
      <c r="K271" s="6" t="str">
        <f aca="false">IF(A271="","",COUNTIF(Caminhões!$A$2:$A$600,A271))</f>
        <v/>
      </c>
      <c r="L271" s="2"/>
      <c r="M271" s="4"/>
      <c r="N271" s="4"/>
      <c r="O271" s="7" t="str">
        <f aca="false">IF(OR(N271="",F271=""),"",IF(N271&gt;=F271,"Sim","Não"))</f>
        <v/>
      </c>
      <c r="P271" s="7" t="str">
        <f aca="true">IF(A271="","",IF(N271&lt;&gt;"","Concluída",IF(B271="","",IF(B271&lt;=TODAY(),"Aguardando resultados","Programada"))))</f>
        <v/>
      </c>
      <c r="Q271" s="2"/>
      <c r="R271" s="2"/>
    </row>
    <row r="272" customFormat="false" ht="15" hidden="false" customHeight="false" outlineLevel="0" collapsed="false">
      <c r="A272" s="2"/>
      <c r="B272" s="3"/>
      <c r="C272" s="2"/>
      <c r="D272" s="2"/>
      <c r="E272" s="2"/>
      <c r="F272" s="2"/>
      <c r="G272" s="2"/>
      <c r="H272" s="4"/>
      <c r="I272" s="5" t="str">
        <f aca="false">IF(A272="","",SUMIF(Caminhões!$A$2:$A$600,A272,Caminhões!$E$2:$E$600))</f>
        <v/>
      </c>
      <c r="J272" s="5" t="str">
        <f aca="false">IF(OR(A272="",H272=""),"",I272-H272)</f>
        <v/>
      </c>
      <c r="K272" s="6" t="str">
        <f aca="false">IF(A272="","",COUNTIF(Caminhões!$A$2:$A$600,A272))</f>
        <v/>
      </c>
      <c r="L272" s="2"/>
      <c r="M272" s="4"/>
      <c r="N272" s="4"/>
      <c r="O272" s="7" t="str">
        <f aca="false">IF(OR(N272="",F272=""),"",IF(N272&gt;=F272,"Sim","Não"))</f>
        <v/>
      </c>
      <c r="P272" s="7" t="str">
        <f aca="true">IF(A272="","",IF(N272&lt;&gt;"","Concluída",IF(B272="","",IF(B272&lt;=TODAY(),"Aguardando resultados","Programada"))))</f>
        <v/>
      </c>
      <c r="Q272" s="2"/>
      <c r="R272" s="2"/>
    </row>
    <row r="273" customFormat="false" ht="15" hidden="false" customHeight="false" outlineLevel="0" collapsed="false">
      <c r="A273" s="2"/>
      <c r="B273" s="3"/>
      <c r="C273" s="2"/>
      <c r="D273" s="2"/>
      <c r="E273" s="2"/>
      <c r="F273" s="2"/>
      <c r="G273" s="2"/>
      <c r="H273" s="4"/>
      <c r="I273" s="5" t="str">
        <f aca="false">IF(A273="","",SUMIF(Caminhões!$A$2:$A$600,A273,Caminhões!$E$2:$E$600))</f>
        <v/>
      </c>
      <c r="J273" s="5" t="str">
        <f aca="false">IF(OR(A273="",H273=""),"",I273-H273)</f>
        <v/>
      </c>
      <c r="K273" s="6" t="str">
        <f aca="false">IF(A273="","",COUNTIF(Caminhões!$A$2:$A$600,A273))</f>
        <v/>
      </c>
      <c r="L273" s="2"/>
      <c r="M273" s="4"/>
      <c r="N273" s="4"/>
      <c r="O273" s="7" t="str">
        <f aca="false">IF(OR(N273="",F273=""),"",IF(N273&gt;=F273,"Sim","Não"))</f>
        <v/>
      </c>
      <c r="P273" s="7" t="str">
        <f aca="true">IF(A273="","",IF(N273&lt;&gt;"","Concluída",IF(B273="","",IF(B273&lt;=TODAY(),"Aguardando resultados","Programada"))))</f>
        <v/>
      </c>
      <c r="Q273" s="2"/>
      <c r="R273" s="2"/>
    </row>
    <row r="274" customFormat="false" ht="15" hidden="false" customHeight="false" outlineLevel="0" collapsed="false">
      <c r="A274" s="2"/>
      <c r="B274" s="3"/>
      <c r="C274" s="2"/>
      <c r="D274" s="2"/>
      <c r="E274" s="2"/>
      <c r="F274" s="2"/>
      <c r="G274" s="2"/>
      <c r="H274" s="4"/>
      <c r="I274" s="5" t="str">
        <f aca="false">IF(A274="","",SUMIF(Caminhões!$A$2:$A$600,A274,Caminhões!$E$2:$E$600))</f>
        <v/>
      </c>
      <c r="J274" s="5" t="str">
        <f aca="false">IF(OR(A274="",H274=""),"",I274-H274)</f>
        <v/>
      </c>
      <c r="K274" s="6" t="str">
        <f aca="false">IF(A274="","",COUNTIF(Caminhões!$A$2:$A$600,A274))</f>
        <v/>
      </c>
      <c r="L274" s="2"/>
      <c r="M274" s="4"/>
      <c r="N274" s="4"/>
      <c r="O274" s="7" t="str">
        <f aca="false">IF(OR(N274="",F274=""),"",IF(N274&gt;=F274,"Sim","Não"))</f>
        <v/>
      </c>
      <c r="P274" s="7" t="str">
        <f aca="true">IF(A274="","",IF(N274&lt;&gt;"","Concluída",IF(B274="","",IF(B274&lt;=TODAY(),"Aguardando resultados","Programada"))))</f>
        <v/>
      </c>
      <c r="Q274" s="2"/>
      <c r="R274" s="2"/>
    </row>
    <row r="275" customFormat="false" ht="15" hidden="false" customHeight="false" outlineLevel="0" collapsed="false">
      <c r="A275" s="2"/>
      <c r="B275" s="3"/>
      <c r="C275" s="2"/>
      <c r="D275" s="2"/>
      <c r="E275" s="2"/>
      <c r="F275" s="2"/>
      <c r="G275" s="2"/>
      <c r="H275" s="4"/>
      <c r="I275" s="5" t="str">
        <f aca="false">IF(A275="","",SUMIF(Caminhões!$A$2:$A$600,A275,Caminhões!$E$2:$E$600))</f>
        <v/>
      </c>
      <c r="J275" s="5" t="str">
        <f aca="false">IF(OR(A275="",H275=""),"",I275-H275)</f>
        <v/>
      </c>
      <c r="K275" s="6" t="str">
        <f aca="false">IF(A275="","",COUNTIF(Caminhões!$A$2:$A$600,A275))</f>
        <v/>
      </c>
      <c r="L275" s="2"/>
      <c r="M275" s="4"/>
      <c r="N275" s="4"/>
      <c r="O275" s="7" t="str">
        <f aca="false">IF(OR(N275="",F275=""),"",IF(N275&gt;=F275,"Sim","Não"))</f>
        <v/>
      </c>
      <c r="P275" s="7" t="str">
        <f aca="true">IF(A275="","",IF(N275&lt;&gt;"","Concluída",IF(B275="","",IF(B275&lt;=TODAY(),"Aguardando resultados","Programada"))))</f>
        <v/>
      </c>
      <c r="Q275" s="2"/>
      <c r="R275" s="2"/>
    </row>
    <row r="276" customFormat="false" ht="15" hidden="false" customHeight="false" outlineLevel="0" collapsed="false">
      <c r="A276" s="2"/>
      <c r="B276" s="3"/>
      <c r="C276" s="2"/>
      <c r="D276" s="2"/>
      <c r="E276" s="2"/>
      <c r="F276" s="2"/>
      <c r="G276" s="2"/>
      <c r="H276" s="4"/>
      <c r="I276" s="5" t="str">
        <f aca="false">IF(A276="","",SUMIF(Caminhões!$A$2:$A$600,A276,Caminhões!$E$2:$E$600))</f>
        <v/>
      </c>
      <c r="J276" s="5" t="str">
        <f aca="false">IF(OR(A276="",H276=""),"",I276-H276)</f>
        <v/>
      </c>
      <c r="K276" s="6" t="str">
        <f aca="false">IF(A276="","",COUNTIF(Caminhões!$A$2:$A$600,A276))</f>
        <v/>
      </c>
      <c r="L276" s="2"/>
      <c r="M276" s="4"/>
      <c r="N276" s="4"/>
      <c r="O276" s="7" t="str">
        <f aca="false">IF(OR(N276="",F276=""),"",IF(N276&gt;=F276,"Sim","Não"))</f>
        <v/>
      </c>
      <c r="P276" s="7" t="str">
        <f aca="true">IF(A276="","",IF(N276&lt;&gt;"","Concluída",IF(B276="","",IF(B276&lt;=TODAY(),"Aguardando resultados","Programada"))))</f>
        <v/>
      </c>
      <c r="Q276" s="2"/>
      <c r="R276" s="2"/>
    </row>
    <row r="277" customFormat="false" ht="15" hidden="false" customHeight="false" outlineLevel="0" collapsed="false">
      <c r="A277" s="2"/>
      <c r="B277" s="3"/>
      <c r="C277" s="2"/>
      <c r="D277" s="2"/>
      <c r="E277" s="2"/>
      <c r="F277" s="2"/>
      <c r="G277" s="2"/>
      <c r="H277" s="4"/>
      <c r="I277" s="5" t="str">
        <f aca="false">IF(A277="","",SUMIF(Caminhões!$A$2:$A$600,A277,Caminhões!$E$2:$E$600))</f>
        <v/>
      </c>
      <c r="J277" s="5" t="str">
        <f aca="false">IF(OR(A277="",H277=""),"",I277-H277)</f>
        <v/>
      </c>
      <c r="K277" s="6" t="str">
        <f aca="false">IF(A277="","",COUNTIF(Caminhões!$A$2:$A$600,A277))</f>
        <v/>
      </c>
      <c r="L277" s="2"/>
      <c r="M277" s="4"/>
      <c r="N277" s="4"/>
      <c r="O277" s="7" t="str">
        <f aca="false">IF(OR(N277="",F277=""),"",IF(N277&gt;=F277,"Sim","Não"))</f>
        <v/>
      </c>
      <c r="P277" s="7" t="str">
        <f aca="true">IF(A277="","",IF(N277&lt;&gt;"","Concluída",IF(B277="","",IF(B277&lt;=TODAY(),"Aguardando resultados","Programada"))))</f>
        <v/>
      </c>
      <c r="Q277" s="2"/>
      <c r="R277" s="2"/>
    </row>
    <row r="278" customFormat="false" ht="15" hidden="false" customHeight="false" outlineLevel="0" collapsed="false">
      <c r="A278" s="2"/>
      <c r="B278" s="3"/>
      <c r="C278" s="2"/>
      <c r="D278" s="2"/>
      <c r="E278" s="2"/>
      <c r="F278" s="2"/>
      <c r="G278" s="2"/>
      <c r="H278" s="4"/>
      <c r="I278" s="5" t="str">
        <f aca="false">IF(A278="","",SUMIF(Caminhões!$A$2:$A$600,A278,Caminhões!$E$2:$E$600))</f>
        <v/>
      </c>
      <c r="J278" s="5" t="str">
        <f aca="false">IF(OR(A278="",H278=""),"",I278-H278)</f>
        <v/>
      </c>
      <c r="K278" s="6" t="str">
        <f aca="false">IF(A278="","",COUNTIF(Caminhões!$A$2:$A$600,A278))</f>
        <v/>
      </c>
      <c r="L278" s="2"/>
      <c r="M278" s="4"/>
      <c r="N278" s="4"/>
      <c r="O278" s="7" t="str">
        <f aca="false">IF(OR(N278="",F278=""),"",IF(N278&gt;=F278,"Sim","Não"))</f>
        <v/>
      </c>
      <c r="P278" s="7" t="str">
        <f aca="true">IF(A278="","",IF(N278&lt;&gt;"","Concluída",IF(B278="","",IF(B278&lt;=TODAY(),"Aguardando resultados","Programada"))))</f>
        <v/>
      </c>
      <c r="Q278" s="2"/>
      <c r="R278" s="2"/>
    </row>
    <row r="279" customFormat="false" ht="15" hidden="false" customHeight="false" outlineLevel="0" collapsed="false">
      <c r="A279" s="2"/>
      <c r="B279" s="3"/>
      <c r="C279" s="2"/>
      <c r="D279" s="2"/>
      <c r="E279" s="2"/>
      <c r="F279" s="2"/>
      <c r="G279" s="2"/>
      <c r="H279" s="4"/>
      <c r="I279" s="5" t="str">
        <f aca="false">IF(A279="","",SUMIF(Caminhões!$A$2:$A$600,A279,Caminhões!$E$2:$E$600))</f>
        <v/>
      </c>
      <c r="J279" s="5" t="str">
        <f aca="false">IF(OR(A279="",H279=""),"",I279-H279)</f>
        <v/>
      </c>
      <c r="K279" s="6" t="str">
        <f aca="false">IF(A279="","",COUNTIF(Caminhões!$A$2:$A$600,A279))</f>
        <v/>
      </c>
      <c r="L279" s="2"/>
      <c r="M279" s="4"/>
      <c r="N279" s="4"/>
      <c r="O279" s="7" t="str">
        <f aca="false">IF(OR(N279="",F279=""),"",IF(N279&gt;=F279,"Sim","Não"))</f>
        <v/>
      </c>
      <c r="P279" s="7" t="str">
        <f aca="true">IF(A279="","",IF(N279&lt;&gt;"","Concluída",IF(B279="","",IF(B279&lt;=TODAY(),"Aguardando resultados","Programada"))))</f>
        <v/>
      </c>
      <c r="Q279" s="2"/>
      <c r="R279" s="2"/>
    </row>
    <row r="280" customFormat="false" ht="15" hidden="false" customHeight="false" outlineLevel="0" collapsed="false">
      <c r="A280" s="2"/>
      <c r="B280" s="3"/>
      <c r="C280" s="2"/>
      <c r="D280" s="2"/>
      <c r="E280" s="2"/>
      <c r="F280" s="2"/>
      <c r="G280" s="2"/>
      <c r="H280" s="4"/>
      <c r="I280" s="5" t="str">
        <f aca="false">IF(A280="","",SUMIF(Caminhões!$A$2:$A$600,A280,Caminhões!$E$2:$E$600))</f>
        <v/>
      </c>
      <c r="J280" s="5" t="str">
        <f aca="false">IF(OR(A280="",H280=""),"",I280-H280)</f>
        <v/>
      </c>
      <c r="K280" s="6" t="str">
        <f aca="false">IF(A280="","",COUNTIF(Caminhões!$A$2:$A$600,A280))</f>
        <v/>
      </c>
      <c r="L280" s="2"/>
      <c r="M280" s="4"/>
      <c r="N280" s="4"/>
      <c r="O280" s="7" t="str">
        <f aca="false">IF(OR(N280="",F280=""),"",IF(N280&gt;=F280,"Sim","Não"))</f>
        <v/>
      </c>
      <c r="P280" s="7" t="str">
        <f aca="true">IF(A280="","",IF(N280&lt;&gt;"","Concluída",IF(B280="","",IF(B280&lt;=TODAY(),"Aguardando resultados","Programada"))))</f>
        <v/>
      </c>
      <c r="Q280" s="2"/>
      <c r="R280" s="2"/>
    </row>
    <row r="281" customFormat="false" ht="15" hidden="false" customHeight="false" outlineLevel="0" collapsed="false">
      <c r="A281" s="2"/>
      <c r="B281" s="3"/>
      <c r="C281" s="2"/>
      <c r="D281" s="2"/>
      <c r="E281" s="2"/>
      <c r="F281" s="2"/>
      <c r="G281" s="2"/>
      <c r="H281" s="4"/>
      <c r="I281" s="5" t="str">
        <f aca="false">IF(A281="","",SUMIF(Caminhões!$A$2:$A$600,A281,Caminhões!$E$2:$E$600))</f>
        <v/>
      </c>
      <c r="J281" s="5" t="str">
        <f aca="false">IF(OR(A281="",H281=""),"",I281-H281)</f>
        <v/>
      </c>
      <c r="K281" s="6" t="str">
        <f aca="false">IF(A281="","",COUNTIF(Caminhões!$A$2:$A$600,A281))</f>
        <v/>
      </c>
      <c r="L281" s="2"/>
      <c r="M281" s="4"/>
      <c r="N281" s="4"/>
      <c r="O281" s="7" t="str">
        <f aca="false">IF(OR(N281="",F281=""),"",IF(N281&gt;=F281,"Sim","Não"))</f>
        <v/>
      </c>
      <c r="P281" s="7" t="str">
        <f aca="true">IF(A281="","",IF(N281&lt;&gt;"","Concluída",IF(B281="","",IF(B281&lt;=TODAY(),"Aguardando resultados","Programada"))))</f>
        <v/>
      </c>
      <c r="Q281" s="2"/>
      <c r="R281" s="2"/>
    </row>
    <row r="282" customFormat="false" ht="15" hidden="false" customHeight="false" outlineLevel="0" collapsed="false">
      <c r="A282" s="2"/>
      <c r="B282" s="3"/>
      <c r="C282" s="2"/>
      <c r="D282" s="2"/>
      <c r="E282" s="2"/>
      <c r="F282" s="2"/>
      <c r="G282" s="2"/>
      <c r="H282" s="4"/>
      <c r="I282" s="5" t="str">
        <f aca="false">IF(A282="","",SUMIF(Caminhões!$A$2:$A$600,A282,Caminhões!$E$2:$E$600))</f>
        <v/>
      </c>
      <c r="J282" s="5" t="str">
        <f aca="false">IF(OR(A282="",H282=""),"",I282-H282)</f>
        <v/>
      </c>
      <c r="K282" s="6" t="str">
        <f aca="false">IF(A282="","",COUNTIF(Caminhões!$A$2:$A$600,A282))</f>
        <v/>
      </c>
      <c r="L282" s="2"/>
      <c r="M282" s="4"/>
      <c r="N282" s="4"/>
      <c r="O282" s="7" t="str">
        <f aca="false">IF(OR(N282="",F282=""),"",IF(N282&gt;=F282,"Sim","Não"))</f>
        <v/>
      </c>
      <c r="P282" s="7" t="str">
        <f aca="true">IF(A282="","",IF(N282&lt;&gt;"","Concluída",IF(B282="","",IF(B282&lt;=TODAY(),"Aguardando resultados","Programada"))))</f>
        <v/>
      </c>
      <c r="Q282" s="2"/>
      <c r="R282" s="2"/>
    </row>
    <row r="283" customFormat="false" ht="15" hidden="false" customHeight="false" outlineLevel="0" collapsed="false">
      <c r="A283" s="2"/>
      <c r="B283" s="3"/>
      <c r="C283" s="2"/>
      <c r="D283" s="2"/>
      <c r="E283" s="2"/>
      <c r="F283" s="2"/>
      <c r="G283" s="2"/>
      <c r="H283" s="4"/>
      <c r="I283" s="5" t="str">
        <f aca="false">IF(A283="","",SUMIF(Caminhões!$A$2:$A$600,A283,Caminhões!$E$2:$E$600))</f>
        <v/>
      </c>
      <c r="J283" s="5" t="str">
        <f aca="false">IF(OR(A283="",H283=""),"",I283-H283)</f>
        <v/>
      </c>
      <c r="K283" s="6" t="str">
        <f aca="false">IF(A283="","",COUNTIF(Caminhões!$A$2:$A$600,A283))</f>
        <v/>
      </c>
      <c r="L283" s="2"/>
      <c r="M283" s="4"/>
      <c r="N283" s="4"/>
      <c r="O283" s="7" t="str">
        <f aca="false">IF(OR(N283="",F283=""),"",IF(N283&gt;=F283,"Sim","Não"))</f>
        <v/>
      </c>
      <c r="P283" s="7" t="str">
        <f aca="true">IF(A283="","",IF(N283&lt;&gt;"","Concluída",IF(B283="","",IF(B283&lt;=TODAY(),"Aguardando resultados","Programada"))))</f>
        <v/>
      </c>
      <c r="Q283" s="2"/>
      <c r="R283" s="2"/>
    </row>
    <row r="284" customFormat="false" ht="15" hidden="false" customHeight="false" outlineLevel="0" collapsed="false">
      <c r="A284" s="2"/>
      <c r="B284" s="3"/>
      <c r="C284" s="2"/>
      <c r="D284" s="2"/>
      <c r="E284" s="2"/>
      <c r="F284" s="2"/>
      <c r="G284" s="2"/>
      <c r="H284" s="4"/>
      <c r="I284" s="5" t="str">
        <f aca="false">IF(A284="","",SUMIF(Caminhões!$A$2:$A$600,A284,Caminhões!$E$2:$E$600))</f>
        <v/>
      </c>
      <c r="J284" s="5" t="str">
        <f aca="false">IF(OR(A284="",H284=""),"",I284-H284)</f>
        <v/>
      </c>
      <c r="K284" s="6" t="str">
        <f aca="false">IF(A284="","",COUNTIF(Caminhões!$A$2:$A$600,A284))</f>
        <v/>
      </c>
      <c r="L284" s="2"/>
      <c r="M284" s="4"/>
      <c r="N284" s="4"/>
      <c r="O284" s="7" t="str">
        <f aca="false">IF(OR(N284="",F284=""),"",IF(N284&gt;=F284,"Sim","Não"))</f>
        <v/>
      </c>
      <c r="P284" s="7" t="str">
        <f aca="true">IF(A284="","",IF(N284&lt;&gt;"","Concluída",IF(B284="","",IF(B284&lt;=TODAY(),"Aguardando resultados","Programada"))))</f>
        <v/>
      </c>
      <c r="Q284" s="2"/>
      <c r="R284" s="2"/>
    </row>
    <row r="285" customFormat="false" ht="15" hidden="false" customHeight="false" outlineLevel="0" collapsed="false">
      <c r="A285" s="2"/>
      <c r="B285" s="3"/>
      <c r="C285" s="2"/>
      <c r="D285" s="2"/>
      <c r="E285" s="2"/>
      <c r="F285" s="2"/>
      <c r="G285" s="2"/>
      <c r="H285" s="4"/>
      <c r="I285" s="5" t="str">
        <f aca="false">IF(A285="","",SUMIF(Caminhões!$A$2:$A$600,A285,Caminhões!$E$2:$E$600))</f>
        <v/>
      </c>
      <c r="J285" s="5" t="str">
        <f aca="false">IF(OR(A285="",H285=""),"",I285-H285)</f>
        <v/>
      </c>
      <c r="K285" s="6" t="str">
        <f aca="false">IF(A285="","",COUNTIF(Caminhões!$A$2:$A$600,A285))</f>
        <v/>
      </c>
      <c r="L285" s="2"/>
      <c r="M285" s="4"/>
      <c r="N285" s="4"/>
      <c r="O285" s="7" t="str">
        <f aca="false">IF(OR(N285="",F285=""),"",IF(N285&gt;=F285,"Sim","Não"))</f>
        <v/>
      </c>
      <c r="P285" s="7" t="str">
        <f aca="true">IF(A285="","",IF(N285&lt;&gt;"","Concluída",IF(B285="","",IF(B285&lt;=TODAY(),"Aguardando resultados","Programada"))))</f>
        <v/>
      </c>
      <c r="Q285" s="2"/>
      <c r="R285" s="2"/>
    </row>
    <row r="286" customFormat="false" ht="15" hidden="false" customHeight="false" outlineLevel="0" collapsed="false">
      <c r="A286" s="2"/>
      <c r="B286" s="3"/>
      <c r="C286" s="2"/>
      <c r="D286" s="2"/>
      <c r="E286" s="2"/>
      <c r="F286" s="2"/>
      <c r="G286" s="2"/>
      <c r="H286" s="4"/>
      <c r="I286" s="5" t="str">
        <f aca="false">IF(A286="","",SUMIF(Caminhões!$A$2:$A$600,A286,Caminhões!$E$2:$E$600))</f>
        <v/>
      </c>
      <c r="J286" s="5" t="str">
        <f aca="false">IF(OR(A286="",H286=""),"",I286-H286)</f>
        <v/>
      </c>
      <c r="K286" s="6" t="str">
        <f aca="false">IF(A286="","",COUNTIF(Caminhões!$A$2:$A$600,A286))</f>
        <v/>
      </c>
      <c r="L286" s="2"/>
      <c r="M286" s="4"/>
      <c r="N286" s="4"/>
      <c r="O286" s="7" t="str">
        <f aca="false">IF(OR(N286="",F286=""),"",IF(N286&gt;=F286,"Sim","Não"))</f>
        <v/>
      </c>
      <c r="P286" s="7" t="str">
        <f aca="true">IF(A286="","",IF(N286&lt;&gt;"","Concluída",IF(B286="","",IF(B286&lt;=TODAY(),"Aguardando resultados","Programada"))))</f>
        <v/>
      </c>
      <c r="Q286" s="2"/>
      <c r="R286" s="2"/>
    </row>
    <row r="287" customFormat="false" ht="15" hidden="false" customHeight="false" outlineLevel="0" collapsed="false">
      <c r="A287" s="2"/>
      <c r="B287" s="3"/>
      <c r="C287" s="2"/>
      <c r="D287" s="2"/>
      <c r="E287" s="2"/>
      <c r="F287" s="2"/>
      <c r="G287" s="2"/>
      <c r="H287" s="4"/>
      <c r="I287" s="5" t="str">
        <f aca="false">IF(A287="","",SUMIF(Caminhões!$A$2:$A$600,A287,Caminhões!$E$2:$E$600))</f>
        <v/>
      </c>
      <c r="J287" s="5" t="str">
        <f aca="false">IF(OR(A287="",H287=""),"",I287-H287)</f>
        <v/>
      </c>
      <c r="K287" s="6" t="str">
        <f aca="false">IF(A287="","",COUNTIF(Caminhões!$A$2:$A$600,A287))</f>
        <v/>
      </c>
      <c r="L287" s="2"/>
      <c r="M287" s="4"/>
      <c r="N287" s="4"/>
      <c r="O287" s="7" t="str">
        <f aca="false">IF(OR(N287="",F287=""),"",IF(N287&gt;=F287,"Sim","Não"))</f>
        <v/>
      </c>
      <c r="P287" s="7" t="str">
        <f aca="true">IF(A287="","",IF(N287&lt;&gt;"","Concluída",IF(B287="","",IF(B287&lt;=TODAY(),"Aguardando resultados","Programada"))))</f>
        <v/>
      </c>
      <c r="Q287" s="2"/>
      <c r="R287" s="2"/>
    </row>
    <row r="288" customFormat="false" ht="15" hidden="false" customHeight="false" outlineLevel="0" collapsed="false">
      <c r="A288" s="2"/>
      <c r="B288" s="3"/>
      <c r="C288" s="2"/>
      <c r="D288" s="2"/>
      <c r="E288" s="2"/>
      <c r="F288" s="2"/>
      <c r="G288" s="2"/>
      <c r="H288" s="4"/>
      <c r="I288" s="5" t="str">
        <f aca="false">IF(A288="","",SUMIF(Caminhões!$A$2:$A$600,A288,Caminhões!$E$2:$E$600))</f>
        <v/>
      </c>
      <c r="J288" s="5" t="str">
        <f aca="false">IF(OR(A288="",H288=""),"",I288-H288)</f>
        <v/>
      </c>
      <c r="K288" s="6" t="str">
        <f aca="false">IF(A288="","",COUNTIF(Caminhões!$A$2:$A$600,A288))</f>
        <v/>
      </c>
      <c r="L288" s="2"/>
      <c r="M288" s="4"/>
      <c r="N288" s="4"/>
      <c r="O288" s="7" t="str">
        <f aca="false">IF(OR(N288="",F288=""),"",IF(N288&gt;=F288,"Sim","Não"))</f>
        <v/>
      </c>
      <c r="P288" s="7" t="str">
        <f aca="true">IF(A288="","",IF(N288&lt;&gt;"","Concluída",IF(B288="","",IF(B288&lt;=TODAY(),"Aguardando resultados","Programada"))))</f>
        <v/>
      </c>
      <c r="Q288" s="2"/>
      <c r="R288" s="2"/>
    </row>
    <row r="289" customFormat="false" ht="15" hidden="false" customHeight="false" outlineLevel="0" collapsed="false">
      <c r="A289" s="2"/>
      <c r="B289" s="3"/>
      <c r="C289" s="2"/>
      <c r="D289" s="2"/>
      <c r="E289" s="2"/>
      <c r="F289" s="2"/>
      <c r="G289" s="2"/>
      <c r="H289" s="4"/>
      <c r="I289" s="5" t="str">
        <f aca="false">IF(A289="","",SUMIF(Caminhões!$A$2:$A$600,A289,Caminhões!$E$2:$E$600))</f>
        <v/>
      </c>
      <c r="J289" s="5" t="str">
        <f aca="false">IF(OR(A289="",H289=""),"",I289-H289)</f>
        <v/>
      </c>
      <c r="K289" s="6" t="str">
        <f aca="false">IF(A289="","",COUNTIF(Caminhões!$A$2:$A$600,A289))</f>
        <v/>
      </c>
      <c r="L289" s="2"/>
      <c r="M289" s="4"/>
      <c r="N289" s="4"/>
      <c r="O289" s="7" t="str">
        <f aca="false">IF(OR(N289="",F289=""),"",IF(N289&gt;=F289,"Sim","Não"))</f>
        <v/>
      </c>
      <c r="P289" s="7" t="str">
        <f aca="true">IF(A289="","",IF(N289&lt;&gt;"","Concluída",IF(B289="","",IF(B289&lt;=TODAY(),"Aguardando resultados","Programada"))))</f>
        <v/>
      </c>
      <c r="Q289" s="2"/>
      <c r="R289" s="2"/>
    </row>
    <row r="290" customFormat="false" ht="15" hidden="false" customHeight="false" outlineLevel="0" collapsed="false">
      <c r="A290" s="2"/>
      <c r="B290" s="3"/>
      <c r="C290" s="2"/>
      <c r="D290" s="2"/>
      <c r="E290" s="2"/>
      <c r="F290" s="2"/>
      <c r="G290" s="2"/>
      <c r="H290" s="4"/>
      <c r="I290" s="5" t="str">
        <f aca="false">IF(A290="","",SUMIF(Caminhões!$A$2:$A$600,A290,Caminhões!$E$2:$E$600))</f>
        <v/>
      </c>
      <c r="J290" s="5" t="str">
        <f aca="false">IF(OR(A290="",H290=""),"",I290-H290)</f>
        <v/>
      </c>
      <c r="K290" s="6" t="str">
        <f aca="false">IF(A290="","",COUNTIF(Caminhões!$A$2:$A$600,A290))</f>
        <v/>
      </c>
      <c r="L290" s="2"/>
      <c r="M290" s="4"/>
      <c r="N290" s="4"/>
      <c r="O290" s="7" t="str">
        <f aca="false">IF(OR(N290="",F290=""),"",IF(N290&gt;=F290,"Sim","Não"))</f>
        <v/>
      </c>
      <c r="P290" s="7" t="str">
        <f aca="true">IF(A290="","",IF(N290&lt;&gt;"","Concluída",IF(B290="","",IF(B290&lt;=TODAY(),"Aguardando resultados","Programada"))))</f>
        <v/>
      </c>
      <c r="Q290" s="2"/>
      <c r="R290" s="2"/>
    </row>
    <row r="291" customFormat="false" ht="15" hidden="false" customHeight="false" outlineLevel="0" collapsed="false">
      <c r="A291" s="2"/>
      <c r="B291" s="3"/>
      <c r="C291" s="2"/>
      <c r="D291" s="2"/>
      <c r="E291" s="2"/>
      <c r="F291" s="2"/>
      <c r="G291" s="2"/>
      <c r="H291" s="4"/>
      <c r="I291" s="5" t="str">
        <f aca="false">IF(A291="","",SUMIF(Caminhões!$A$2:$A$600,A291,Caminhões!$E$2:$E$600))</f>
        <v/>
      </c>
      <c r="J291" s="5" t="str">
        <f aca="false">IF(OR(A291="",H291=""),"",I291-H291)</f>
        <v/>
      </c>
      <c r="K291" s="6" t="str">
        <f aca="false">IF(A291="","",COUNTIF(Caminhões!$A$2:$A$600,A291))</f>
        <v/>
      </c>
      <c r="L291" s="2"/>
      <c r="M291" s="4"/>
      <c r="N291" s="4"/>
      <c r="O291" s="7" t="str">
        <f aca="false">IF(OR(N291="",F291=""),"",IF(N291&gt;=F291,"Sim","Não"))</f>
        <v/>
      </c>
      <c r="P291" s="7" t="str">
        <f aca="true">IF(A291="","",IF(N291&lt;&gt;"","Concluída",IF(B291="","",IF(B291&lt;=TODAY(),"Aguardando resultados","Programada"))))</f>
        <v/>
      </c>
      <c r="Q291" s="2"/>
      <c r="R291" s="2"/>
    </row>
    <row r="292" customFormat="false" ht="15" hidden="false" customHeight="false" outlineLevel="0" collapsed="false">
      <c r="A292" s="2"/>
      <c r="B292" s="3"/>
      <c r="C292" s="2"/>
      <c r="D292" s="2"/>
      <c r="E292" s="2"/>
      <c r="F292" s="2"/>
      <c r="G292" s="2"/>
      <c r="H292" s="4"/>
      <c r="I292" s="5" t="str">
        <f aca="false">IF(A292="","",SUMIF(Caminhões!$A$2:$A$600,A292,Caminhões!$E$2:$E$600))</f>
        <v/>
      </c>
      <c r="J292" s="5" t="str">
        <f aca="false">IF(OR(A292="",H292=""),"",I292-H292)</f>
        <v/>
      </c>
      <c r="K292" s="6" t="str">
        <f aca="false">IF(A292="","",COUNTIF(Caminhões!$A$2:$A$600,A292))</f>
        <v/>
      </c>
      <c r="L292" s="2"/>
      <c r="M292" s="4"/>
      <c r="N292" s="4"/>
      <c r="O292" s="7" t="str">
        <f aca="false">IF(OR(N292="",F292=""),"",IF(N292&gt;=F292,"Sim","Não"))</f>
        <v/>
      </c>
      <c r="P292" s="7" t="str">
        <f aca="true">IF(A292="","",IF(N292&lt;&gt;"","Concluída",IF(B292="","",IF(B292&lt;=TODAY(),"Aguardando resultados","Programada"))))</f>
        <v/>
      </c>
      <c r="Q292" s="2"/>
      <c r="R292" s="2"/>
    </row>
    <row r="293" customFormat="false" ht="15" hidden="false" customHeight="false" outlineLevel="0" collapsed="false">
      <c r="A293" s="2"/>
      <c r="B293" s="3"/>
      <c r="C293" s="2"/>
      <c r="D293" s="2"/>
      <c r="E293" s="2"/>
      <c r="F293" s="2"/>
      <c r="G293" s="2"/>
      <c r="H293" s="4"/>
      <c r="I293" s="5" t="str">
        <f aca="false">IF(A293="","",SUMIF(Caminhões!$A$2:$A$600,A293,Caminhões!$E$2:$E$600))</f>
        <v/>
      </c>
      <c r="J293" s="5" t="str">
        <f aca="false">IF(OR(A293="",H293=""),"",I293-H293)</f>
        <v/>
      </c>
      <c r="K293" s="6" t="str">
        <f aca="false">IF(A293="","",COUNTIF(Caminhões!$A$2:$A$600,A293))</f>
        <v/>
      </c>
      <c r="L293" s="2"/>
      <c r="M293" s="4"/>
      <c r="N293" s="4"/>
      <c r="O293" s="7" t="str">
        <f aca="false">IF(OR(N293="",F293=""),"",IF(N293&gt;=F293,"Sim","Não"))</f>
        <v/>
      </c>
      <c r="P293" s="7" t="str">
        <f aca="true">IF(A293="","",IF(N293&lt;&gt;"","Concluída",IF(B293="","",IF(B293&lt;=TODAY(),"Aguardando resultados","Programada"))))</f>
        <v/>
      </c>
      <c r="Q293" s="2"/>
      <c r="R293" s="2"/>
    </row>
    <row r="294" customFormat="false" ht="15" hidden="false" customHeight="false" outlineLevel="0" collapsed="false">
      <c r="A294" s="2"/>
      <c r="B294" s="3"/>
      <c r="C294" s="2"/>
      <c r="D294" s="2"/>
      <c r="E294" s="2"/>
      <c r="F294" s="2"/>
      <c r="G294" s="2"/>
      <c r="H294" s="4"/>
      <c r="I294" s="5" t="str">
        <f aca="false">IF(A294="","",SUMIF(Caminhões!$A$2:$A$600,A294,Caminhões!$E$2:$E$600))</f>
        <v/>
      </c>
      <c r="J294" s="5" t="str">
        <f aca="false">IF(OR(A294="",H294=""),"",I294-H294)</f>
        <v/>
      </c>
      <c r="K294" s="6" t="str">
        <f aca="false">IF(A294="","",COUNTIF(Caminhões!$A$2:$A$600,A294))</f>
        <v/>
      </c>
      <c r="L294" s="2"/>
      <c r="M294" s="4"/>
      <c r="N294" s="4"/>
      <c r="O294" s="7" t="str">
        <f aca="false">IF(OR(N294="",F294=""),"",IF(N294&gt;=F294,"Sim","Não"))</f>
        <v/>
      </c>
      <c r="P294" s="7" t="str">
        <f aca="true">IF(A294="","",IF(N294&lt;&gt;"","Concluída",IF(B294="","",IF(B294&lt;=TODAY(),"Aguardando resultados","Programada"))))</f>
        <v/>
      </c>
      <c r="Q294" s="2"/>
      <c r="R294" s="2"/>
    </row>
    <row r="295" customFormat="false" ht="15" hidden="false" customHeight="false" outlineLevel="0" collapsed="false">
      <c r="A295" s="2"/>
      <c r="B295" s="3"/>
      <c r="C295" s="2"/>
      <c r="D295" s="2"/>
      <c r="E295" s="2"/>
      <c r="F295" s="2"/>
      <c r="G295" s="2"/>
      <c r="H295" s="4"/>
      <c r="I295" s="5" t="str">
        <f aca="false">IF(A295="","",SUMIF(Caminhões!$A$2:$A$600,A295,Caminhões!$E$2:$E$600))</f>
        <v/>
      </c>
      <c r="J295" s="5" t="str">
        <f aca="false">IF(OR(A295="",H295=""),"",I295-H295)</f>
        <v/>
      </c>
      <c r="K295" s="6" t="str">
        <f aca="false">IF(A295="","",COUNTIF(Caminhões!$A$2:$A$600,A295))</f>
        <v/>
      </c>
      <c r="L295" s="2"/>
      <c r="M295" s="4"/>
      <c r="N295" s="4"/>
      <c r="O295" s="7" t="str">
        <f aca="false">IF(OR(N295="",F295=""),"",IF(N295&gt;=F295,"Sim","Não"))</f>
        <v/>
      </c>
      <c r="P295" s="7" t="str">
        <f aca="true">IF(A295="","",IF(N295&lt;&gt;"","Concluída",IF(B295="","",IF(B295&lt;=TODAY(),"Aguardando resultados","Programada"))))</f>
        <v/>
      </c>
      <c r="Q295" s="2"/>
      <c r="R295" s="2"/>
    </row>
    <row r="296" customFormat="false" ht="15" hidden="false" customHeight="false" outlineLevel="0" collapsed="false">
      <c r="A296" s="2"/>
      <c r="B296" s="3"/>
      <c r="C296" s="2"/>
      <c r="D296" s="2"/>
      <c r="E296" s="2"/>
      <c r="F296" s="2"/>
      <c r="G296" s="2"/>
      <c r="H296" s="4"/>
      <c r="I296" s="5" t="str">
        <f aca="false">IF(A296="","",SUMIF(Caminhões!$A$2:$A$600,A296,Caminhões!$E$2:$E$600))</f>
        <v/>
      </c>
      <c r="J296" s="5" t="str">
        <f aca="false">IF(OR(A296="",H296=""),"",I296-H296)</f>
        <v/>
      </c>
      <c r="K296" s="6" t="str">
        <f aca="false">IF(A296="","",COUNTIF(Caminhões!$A$2:$A$600,A296))</f>
        <v/>
      </c>
      <c r="L296" s="2"/>
      <c r="M296" s="4"/>
      <c r="N296" s="4"/>
      <c r="O296" s="7" t="str">
        <f aca="false">IF(OR(N296="",F296=""),"",IF(N296&gt;=F296,"Sim","Não"))</f>
        <v/>
      </c>
      <c r="P296" s="7" t="str">
        <f aca="true">IF(A296="","",IF(N296&lt;&gt;"","Concluída",IF(B296="","",IF(B296&lt;=TODAY(),"Aguardando resultados","Programada"))))</f>
        <v/>
      </c>
      <c r="Q296" s="2"/>
      <c r="R296" s="2"/>
    </row>
    <row r="297" customFormat="false" ht="15" hidden="false" customHeight="false" outlineLevel="0" collapsed="false">
      <c r="A297" s="2"/>
      <c r="B297" s="3"/>
      <c r="C297" s="2"/>
      <c r="D297" s="2"/>
      <c r="E297" s="2"/>
      <c r="F297" s="2"/>
      <c r="G297" s="2"/>
      <c r="H297" s="4"/>
      <c r="I297" s="5" t="str">
        <f aca="false">IF(A297="","",SUMIF(Caminhões!$A$2:$A$600,A297,Caminhões!$E$2:$E$600))</f>
        <v/>
      </c>
      <c r="J297" s="5" t="str">
        <f aca="false">IF(OR(A297="",H297=""),"",I297-H297)</f>
        <v/>
      </c>
      <c r="K297" s="6" t="str">
        <f aca="false">IF(A297="","",COUNTIF(Caminhões!$A$2:$A$600,A297))</f>
        <v/>
      </c>
      <c r="L297" s="2"/>
      <c r="M297" s="4"/>
      <c r="N297" s="4"/>
      <c r="O297" s="7" t="str">
        <f aca="false">IF(OR(N297="",F297=""),"",IF(N297&gt;=F297,"Sim","Não"))</f>
        <v/>
      </c>
      <c r="P297" s="7" t="str">
        <f aca="true">IF(A297="","",IF(N297&lt;&gt;"","Concluída",IF(B297="","",IF(B297&lt;=TODAY(),"Aguardando resultados","Programada"))))</f>
        <v/>
      </c>
      <c r="Q297" s="2"/>
      <c r="R297" s="2"/>
    </row>
    <row r="298" customFormat="false" ht="15" hidden="false" customHeight="false" outlineLevel="0" collapsed="false">
      <c r="A298" s="2"/>
      <c r="B298" s="3"/>
      <c r="C298" s="2"/>
      <c r="D298" s="2"/>
      <c r="E298" s="2"/>
      <c r="F298" s="2"/>
      <c r="G298" s="2"/>
      <c r="H298" s="4"/>
      <c r="I298" s="5" t="str">
        <f aca="false">IF(A298="","",SUMIF(Caminhões!$A$2:$A$600,A298,Caminhões!$E$2:$E$600))</f>
        <v/>
      </c>
      <c r="J298" s="5" t="str">
        <f aca="false">IF(OR(A298="",H298=""),"",I298-H298)</f>
        <v/>
      </c>
      <c r="K298" s="6" t="str">
        <f aca="false">IF(A298="","",COUNTIF(Caminhões!$A$2:$A$600,A298))</f>
        <v/>
      </c>
      <c r="L298" s="2"/>
      <c r="M298" s="4"/>
      <c r="N298" s="4"/>
      <c r="O298" s="7" t="str">
        <f aca="false">IF(OR(N298="",F298=""),"",IF(N298&gt;=F298,"Sim","Não"))</f>
        <v/>
      </c>
      <c r="P298" s="7" t="str">
        <f aca="true">IF(A298="","",IF(N298&lt;&gt;"","Concluída",IF(B298="","",IF(B298&lt;=TODAY(),"Aguardando resultados","Programada"))))</f>
        <v/>
      </c>
      <c r="Q298" s="2"/>
      <c r="R298" s="2"/>
    </row>
    <row r="299" customFormat="false" ht="15" hidden="false" customHeight="false" outlineLevel="0" collapsed="false">
      <c r="A299" s="2"/>
      <c r="B299" s="3"/>
      <c r="C299" s="2"/>
      <c r="D299" s="2"/>
      <c r="E299" s="2"/>
      <c r="F299" s="2"/>
      <c r="G299" s="2"/>
      <c r="H299" s="4"/>
      <c r="I299" s="5" t="str">
        <f aca="false">IF(A299="","",SUMIF(Caminhões!$A$2:$A$600,A299,Caminhões!$E$2:$E$600))</f>
        <v/>
      </c>
      <c r="J299" s="5" t="str">
        <f aca="false">IF(OR(A299="",H299=""),"",I299-H299)</f>
        <v/>
      </c>
      <c r="K299" s="6" t="str">
        <f aca="false">IF(A299="","",COUNTIF(Caminhões!$A$2:$A$600,A299))</f>
        <v/>
      </c>
      <c r="L299" s="2"/>
      <c r="M299" s="4"/>
      <c r="N299" s="4"/>
      <c r="O299" s="7" t="str">
        <f aca="false">IF(OR(N299="",F299=""),"",IF(N299&gt;=F299,"Sim","Não"))</f>
        <v/>
      </c>
      <c r="P299" s="7" t="str">
        <f aca="true">IF(A299="","",IF(N299&lt;&gt;"","Concluída",IF(B299="","",IF(B299&lt;=TODAY(),"Aguardando resultados","Programada"))))</f>
        <v/>
      </c>
      <c r="Q299" s="2"/>
      <c r="R299" s="2"/>
    </row>
    <row r="300" customFormat="false" ht="15" hidden="false" customHeight="false" outlineLevel="0" collapsed="false">
      <c r="A300" s="2"/>
      <c r="B300" s="3"/>
      <c r="C300" s="2"/>
      <c r="D300" s="2"/>
      <c r="E300" s="2"/>
      <c r="F300" s="2"/>
      <c r="G300" s="2"/>
      <c r="H300" s="4"/>
      <c r="I300" s="5" t="str">
        <f aca="false">IF(A300="","",SUMIF(Caminhões!$A$2:$A$600,A300,Caminhões!$E$2:$E$600))</f>
        <v/>
      </c>
      <c r="J300" s="5" t="str">
        <f aca="false">IF(OR(A300="",H300=""),"",I300-H300)</f>
        <v/>
      </c>
      <c r="K300" s="6" t="str">
        <f aca="false">IF(A300="","",COUNTIF(Caminhões!$A$2:$A$600,A300))</f>
        <v/>
      </c>
      <c r="L300" s="2"/>
      <c r="M300" s="4"/>
      <c r="N300" s="4"/>
      <c r="O300" s="7" t="str">
        <f aca="false">IF(OR(N300="",F300=""),"",IF(N300&gt;=F300,"Sim","Não"))</f>
        <v/>
      </c>
      <c r="P300" s="7" t="str">
        <f aca="true">IF(A300="","",IF(N300&lt;&gt;"","Concluída",IF(B300="","",IF(B300&lt;=TODAY(),"Aguardando resultados","Programada"))))</f>
        <v/>
      </c>
      <c r="Q300" s="2"/>
      <c r="R300" s="2"/>
    </row>
  </sheetData>
  <autoFilter ref="A1:R300"/>
  <conditionalFormatting sqref="O2:O300">
    <cfRule type="cellIs" priority="2" operator="equal" aboveAverage="0" equalAverage="0" bottom="0" percent="0" rank="0" text="" dxfId="7">
      <formula>"Não"</formula>
    </cfRule>
    <cfRule type="cellIs" priority="3" operator="equal" aboveAverage="0" equalAverage="0" bottom="0" percent="0" rank="0" text="" dxfId="8">
      <formula>"Sim"</formula>
    </cfRule>
  </conditionalFormatting>
  <conditionalFormatting sqref="P2:P300">
    <cfRule type="cellIs" priority="4" operator="equal" aboveAverage="0" equalAverage="0" bottom="0" percent="0" rank="0" text="" dxfId="9">
      <formula>"Aguardando resultados"</formula>
    </cfRule>
  </conditionalFormatting>
  <conditionalFormatting sqref="J2:J300">
    <cfRule type="cellIs" priority="5" operator="lessThan" aboveAverage="0" equalAverage="0" bottom="0" percent="0" rank="0" text="" dxfId="9">
      <formula>-0.5</formula>
    </cfRule>
  </conditionalFormatting>
  <dataValidations count="1">
    <dataValidation allowBlank="true" errorStyle="stop" operator="between" showDropDown="false" showErrorMessage="false" showInputMessage="false" sqref="Q2:Q300" type="list">
      <formula1>"Sim,Não"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6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9" min="5" style="0" width="12"/>
    <col collapsed="false" customWidth="true" hidden="false" outlineLevel="0" max="10" min="10" style="0" width="13"/>
    <col collapsed="false" customWidth="true" hidden="false" outlineLevel="0" max="11" min="11" style="0" width="15"/>
    <col collapsed="false" customWidth="true" hidden="false" outlineLevel="0" max="13" min="12" style="0" width="12"/>
    <col collapsed="false" customWidth="true" hidden="false" outlineLevel="0" max="14" min="14" style="0" width="13"/>
    <col collapsed="false" customWidth="true" hidden="false" outlineLevel="0" max="15" min="15" style="0" width="12"/>
    <col collapsed="false" customWidth="true" hidden="false" outlineLevel="0" max="16" min="16" style="0" width="11"/>
    <col collapsed="false" customWidth="true" hidden="false" outlineLevel="0" max="17" min="17" style="0" width="30"/>
  </cols>
  <sheetData>
    <row r="1" customFormat="false" ht="33.75" hidden="false" customHeight="true" outlineLevel="0" collapsed="false">
      <c r="A1" s="1" t="s">
        <v>32</v>
      </c>
      <c r="B1" s="1" t="s">
        <v>1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  <c r="M1" s="1" t="s">
        <v>6</v>
      </c>
      <c r="N1" s="1" t="s">
        <v>43</v>
      </c>
      <c r="O1" s="1" t="s">
        <v>44</v>
      </c>
      <c r="P1" s="1" t="s">
        <v>11</v>
      </c>
      <c r="Q1" s="1" t="s">
        <v>45</v>
      </c>
    </row>
    <row r="2" customFormat="false" ht="15" hidden="false" customHeight="false" outlineLevel="0" collapsed="false">
      <c r="A2" s="2" t="s">
        <v>18</v>
      </c>
      <c r="B2" s="3" t="n">
        <v>46279</v>
      </c>
      <c r="C2" s="2" t="s">
        <v>46</v>
      </c>
      <c r="D2" s="2" t="s">
        <v>47</v>
      </c>
      <c r="E2" s="4" t="n">
        <v>8</v>
      </c>
      <c r="F2" s="8" t="n">
        <v>0.319444444444444</v>
      </c>
      <c r="G2" s="8" t="n">
        <v>0.350694444444444</v>
      </c>
      <c r="H2" s="8" t="n">
        <v>0.357638888888889</v>
      </c>
      <c r="I2" s="8" t="n">
        <v>0.378472222222222</v>
      </c>
      <c r="J2" s="9" t="n">
        <f aca="false">IF(OR(F2="",G2=""),"",G2-F2)</f>
        <v>0.03125</v>
      </c>
      <c r="K2" s="9" t="n">
        <f aca="false">IF(OR(F2="",I2=""),"",I2-F2)</f>
        <v>0.0590277777777778</v>
      </c>
      <c r="L2" s="2" t="n">
        <v>125</v>
      </c>
      <c r="M2" s="6" t="n">
        <f aca="false">IF(A2="","",IFERROR(INDEX(Concretagens!$G$2:$G$300,MATCH(A2,Concretagens!$A$2:$A$300,0)),""))</f>
        <v>120</v>
      </c>
      <c r="N2" s="7" t="str">
        <f aca="false">IF(OR(L2="",M2=""),"",IF(ABS(L2-M2)&lt;=20,"Sim","Não"))</f>
        <v>Sim</v>
      </c>
      <c r="O2" s="2" t="n">
        <v>0</v>
      </c>
      <c r="P2" s="2" t="n">
        <v>4</v>
      </c>
      <c r="Q2" s="2"/>
    </row>
    <row r="3" customFormat="false" ht="15" hidden="false" customHeight="false" outlineLevel="0" collapsed="false">
      <c r="A3" s="2" t="s">
        <v>18</v>
      </c>
      <c r="B3" s="3" t="n">
        <v>46279</v>
      </c>
      <c r="C3" s="2" t="s">
        <v>48</v>
      </c>
      <c r="D3" s="2" t="s">
        <v>49</v>
      </c>
      <c r="E3" s="4" t="n">
        <v>8</v>
      </c>
      <c r="F3" s="8" t="n">
        <v>0.340277777777778</v>
      </c>
      <c r="G3" s="8" t="n">
        <v>0.375</v>
      </c>
      <c r="H3" s="8" t="n">
        <v>0.381944444444444</v>
      </c>
      <c r="I3" s="8" t="n">
        <v>0.402777777777778</v>
      </c>
      <c r="J3" s="9" t="n">
        <f aca="false">IF(OR(F3="",G3=""),"",G3-F3)</f>
        <v>0.0347222222222222</v>
      </c>
      <c r="K3" s="9" t="n">
        <f aca="false">IF(OR(F3="",I3=""),"",I3-F3)</f>
        <v>0.0625</v>
      </c>
      <c r="L3" s="2" t="n">
        <v>110</v>
      </c>
      <c r="M3" s="6" t="n">
        <f aca="false">IF(A3="","",IFERROR(INDEX(Concretagens!$G$2:$G$300,MATCH(A3,Concretagens!$A$2:$A$300,0)),""))</f>
        <v>120</v>
      </c>
      <c r="N3" s="7" t="str">
        <f aca="false">IF(OR(L3="",M3=""),"",IF(ABS(L3-M3)&lt;=20,"Sim","Não"))</f>
        <v>Sim</v>
      </c>
      <c r="O3" s="2" t="n">
        <v>0</v>
      </c>
      <c r="P3" s="2" t="n">
        <v>0</v>
      </c>
      <c r="Q3" s="2"/>
    </row>
    <row r="4" customFormat="false" ht="15" hidden="false" customHeight="false" outlineLevel="0" collapsed="false">
      <c r="A4" s="2" t="s">
        <v>18</v>
      </c>
      <c r="B4" s="3" t="n">
        <v>46279</v>
      </c>
      <c r="C4" s="2" t="s">
        <v>50</v>
      </c>
      <c r="D4" s="2" t="s">
        <v>51</v>
      </c>
      <c r="E4" s="4" t="n">
        <v>8</v>
      </c>
      <c r="F4" s="8" t="n">
        <v>0.361111111111111</v>
      </c>
      <c r="G4" s="8" t="n">
        <v>0.399305555555556</v>
      </c>
      <c r="H4" s="8" t="n">
        <v>0.40625</v>
      </c>
      <c r="I4" s="8" t="n">
        <v>0.430555555555556</v>
      </c>
      <c r="J4" s="9" t="n">
        <f aca="false">IF(OR(F4="",G4=""),"",G4-F4)</f>
        <v>0.0381944444444445</v>
      </c>
      <c r="K4" s="9" t="n">
        <f aca="false">IF(OR(F4="",I4=""),"",I4-F4)</f>
        <v>0.0694444444444445</v>
      </c>
      <c r="L4" s="2" t="n">
        <v>150</v>
      </c>
      <c r="M4" s="6" t="n">
        <f aca="false">IF(A4="","",IFERROR(INDEX(Concretagens!$G$2:$G$300,MATCH(A4,Concretagens!$A$2:$A$300,0)),""))</f>
        <v>120</v>
      </c>
      <c r="N4" s="7" t="str">
        <f aca="false">IF(OR(L4="",M4=""),"",IF(ABS(L4-M4)&lt;=20,"Sim","Não"))</f>
        <v>Não</v>
      </c>
      <c r="O4" s="2" t="n">
        <v>10</v>
      </c>
      <c r="P4" s="2" t="n">
        <v>4</v>
      </c>
      <c r="Q4" s="2" t="s">
        <v>52</v>
      </c>
    </row>
    <row r="5" customFormat="false" ht="15" hidden="false" customHeight="false" outlineLevel="0" collapsed="false">
      <c r="A5" s="2" t="s">
        <v>24</v>
      </c>
      <c r="B5" s="3" t="n">
        <v>46286</v>
      </c>
      <c r="C5" s="2" t="s">
        <v>53</v>
      </c>
      <c r="D5" s="2" t="s">
        <v>47</v>
      </c>
      <c r="E5" s="4" t="n">
        <v>8</v>
      </c>
      <c r="F5" s="8" t="n">
        <v>0.541666666666667</v>
      </c>
      <c r="G5" s="8" t="n">
        <v>0.576388888888889</v>
      </c>
      <c r="H5" s="8" t="n">
        <v>0.583333333333333</v>
      </c>
      <c r="I5" s="8" t="n">
        <v>0.604166666666667</v>
      </c>
      <c r="J5" s="9" t="n">
        <f aca="false">IF(OR(F5="",G5=""),"",G5-F5)</f>
        <v>0.0347222222222222</v>
      </c>
      <c r="K5" s="9" t="n">
        <f aca="false">IF(OR(F5="",I5=""),"",I5-F5)</f>
        <v>0.0625</v>
      </c>
      <c r="L5" s="2" t="n">
        <v>120</v>
      </c>
      <c r="M5" s="6" t="n">
        <f aca="false">IF(A5="","",IFERROR(INDEX(Concretagens!$G$2:$G$300,MATCH(A5,Concretagens!$A$2:$A$300,0)),""))</f>
        <v>120</v>
      </c>
      <c r="N5" s="7" t="str">
        <f aca="false">IF(OR(L5="",M5=""),"",IF(ABS(L5-M5)&lt;=20,"Sim","Não"))</f>
        <v>Sim</v>
      </c>
      <c r="O5" s="2" t="n">
        <v>0</v>
      </c>
      <c r="P5" s="2" t="n">
        <v>4</v>
      </c>
      <c r="Q5" s="2"/>
    </row>
    <row r="6" customFormat="false" ht="15" hidden="false" customHeight="false" outlineLevel="0" collapsed="false">
      <c r="A6" s="2" t="s">
        <v>24</v>
      </c>
      <c r="B6" s="3" t="n">
        <v>46286</v>
      </c>
      <c r="C6" s="2" t="s">
        <v>54</v>
      </c>
      <c r="D6" s="2" t="s">
        <v>49</v>
      </c>
      <c r="E6" s="4" t="n">
        <v>8</v>
      </c>
      <c r="F6" s="8" t="n">
        <v>0.5625</v>
      </c>
      <c r="G6" s="8" t="n">
        <v>0.611111111111111</v>
      </c>
      <c r="H6" s="8" t="n">
        <v>0.618055555555556</v>
      </c>
      <c r="I6" s="8" t="n">
        <v>0.642361111111111</v>
      </c>
      <c r="J6" s="9" t="n">
        <f aca="false">IF(OR(F6="",G6=""),"",G6-F6)</f>
        <v>0.0486111111111111</v>
      </c>
      <c r="K6" s="9" t="n">
        <f aca="false">IF(OR(F6="",I6=""),"",I6-F6)</f>
        <v>0.0798611111111111</v>
      </c>
      <c r="L6" s="2" t="n">
        <v>115</v>
      </c>
      <c r="M6" s="6" t="n">
        <f aca="false">IF(A6="","",IFERROR(INDEX(Concretagens!$G$2:$G$300,MATCH(A6,Concretagens!$A$2:$A$300,0)),""))</f>
        <v>120</v>
      </c>
      <c r="N6" s="7" t="str">
        <f aca="false">IF(OR(L6="",M6=""),"",IF(ABS(L6-M6)&lt;=20,"Sim","Não"))</f>
        <v>Sim</v>
      </c>
      <c r="O6" s="2" t="n">
        <v>0</v>
      </c>
      <c r="P6" s="2" t="n">
        <v>0</v>
      </c>
      <c r="Q6" s="2"/>
    </row>
    <row r="7" customFormat="false" ht="15" hidden="false" customHeight="false" outlineLevel="0" collapsed="false">
      <c r="A7" s="2" t="s">
        <v>27</v>
      </c>
      <c r="B7" s="3" t="n">
        <v>46297</v>
      </c>
      <c r="C7" s="2" t="s">
        <v>55</v>
      </c>
      <c r="D7" s="2" t="s">
        <v>56</v>
      </c>
      <c r="E7" s="4" t="n">
        <v>8</v>
      </c>
      <c r="F7" s="8" t="n">
        <v>0.284722222222222</v>
      </c>
      <c r="G7" s="8" t="n">
        <v>0.3125</v>
      </c>
      <c r="H7" s="8" t="n">
        <v>0.319444444444444</v>
      </c>
      <c r="I7" s="8" t="n">
        <v>0.340277777777778</v>
      </c>
      <c r="J7" s="9" t="n">
        <f aca="false">IF(OR(F7="",G7=""),"",G7-F7)</f>
        <v>0.0277777777777778</v>
      </c>
      <c r="K7" s="9" t="n">
        <f aca="false">IF(OR(F7="",I7=""),"",I7-F7)</f>
        <v>0.0555555555555556</v>
      </c>
      <c r="L7" s="2" t="n">
        <v>95</v>
      </c>
      <c r="M7" s="6" t="n">
        <f aca="false">IF(A7="","",IFERROR(INDEX(Concretagens!$G$2:$G$300,MATCH(A7,Concretagens!$A$2:$A$300,0)),""))</f>
        <v>100</v>
      </c>
      <c r="N7" s="7" t="str">
        <f aca="false">IF(OR(L7="",M7=""),"",IF(ABS(L7-M7)&lt;=20,"Sim","Não"))</f>
        <v>Sim</v>
      </c>
      <c r="O7" s="2" t="n">
        <v>0</v>
      </c>
      <c r="P7" s="2" t="n">
        <v>2</v>
      </c>
      <c r="Q7" s="2"/>
    </row>
    <row r="8" customFormat="false" ht="15" hidden="false" customHeight="false" outlineLevel="0" collapsed="false">
      <c r="A8" s="2" t="s">
        <v>27</v>
      </c>
      <c r="B8" s="3" t="n">
        <v>46297</v>
      </c>
      <c r="C8" s="2" t="s">
        <v>57</v>
      </c>
      <c r="D8" s="2" t="s">
        <v>56</v>
      </c>
      <c r="E8" s="4" t="n">
        <v>8</v>
      </c>
      <c r="F8" s="8" t="n">
        <v>0.347222222222222</v>
      </c>
      <c r="G8" s="8" t="n">
        <v>0.378472222222222</v>
      </c>
      <c r="H8" s="8" t="n">
        <v>0.385416666666667</v>
      </c>
      <c r="I8" s="8" t="n">
        <v>0.409722222222222</v>
      </c>
      <c r="J8" s="9" t="n">
        <f aca="false">IF(OR(F8="",G8=""),"",G8-F8)</f>
        <v>0.03125</v>
      </c>
      <c r="K8" s="9" t="n">
        <f aca="false">IF(OR(F8="",I8=""),"",I8-F8)</f>
        <v>0.0625</v>
      </c>
      <c r="L8" s="2" t="n">
        <v>130</v>
      </c>
      <c r="M8" s="6" t="n">
        <f aca="false">IF(A8="","",IFERROR(INDEX(Concretagens!$G$2:$G$300,MATCH(A8,Concretagens!$A$2:$A$300,0)),""))</f>
        <v>100</v>
      </c>
      <c r="N8" s="7" t="str">
        <f aca="false">IF(OR(L8="",M8=""),"",IF(ABS(L8-M8)&lt;=20,"Sim","Não"))</f>
        <v>Não</v>
      </c>
      <c r="O8" s="2" t="n">
        <v>15</v>
      </c>
      <c r="P8" s="2" t="n">
        <v>2</v>
      </c>
      <c r="Q8" s="2" t="s">
        <v>52</v>
      </c>
    </row>
    <row r="9" customFormat="false" ht="15" hidden="false" customHeight="false" outlineLevel="0" collapsed="false">
      <c r="A9" s="2"/>
      <c r="B9" s="3"/>
      <c r="C9" s="2"/>
      <c r="D9" s="2"/>
      <c r="E9" s="4"/>
      <c r="F9" s="8"/>
      <c r="G9" s="8"/>
      <c r="H9" s="8"/>
      <c r="I9" s="8"/>
      <c r="J9" s="9" t="str">
        <f aca="false">IF(OR(F9="",G9=""),"",G9-F9)</f>
        <v/>
      </c>
      <c r="K9" s="9" t="str">
        <f aca="false">IF(OR(F9="",I9=""),"",I9-F9)</f>
        <v/>
      </c>
      <c r="L9" s="2"/>
      <c r="M9" s="6" t="str">
        <f aca="false">IF(A9="","",IFERROR(INDEX(Concretagens!$G$2:$G$300,MATCH(A9,Concretagens!$A$2:$A$300,0)),""))</f>
        <v/>
      </c>
      <c r="N9" s="7" t="str">
        <f aca="false">IF(OR(L9="",M9=""),"",IF(ABS(L9-M9)&lt;=20,"Sim","Não"))</f>
        <v/>
      </c>
      <c r="O9" s="2"/>
      <c r="P9" s="2"/>
      <c r="Q9" s="2"/>
    </row>
    <row r="10" customFormat="false" ht="15" hidden="false" customHeight="false" outlineLevel="0" collapsed="false">
      <c r="A10" s="2"/>
      <c r="B10" s="3"/>
      <c r="C10" s="2"/>
      <c r="D10" s="2"/>
      <c r="E10" s="4"/>
      <c r="F10" s="8"/>
      <c r="G10" s="8"/>
      <c r="H10" s="8"/>
      <c r="I10" s="8"/>
      <c r="J10" s="9" t="str">
        <f aca="false">IF(OR(F10="",G10=""),"",G10-F10)</f>
        <v/>
      </c>
      <c r="K10" s="9" t="str">
        <f aca="false">IF(OR(F10="",I10=""),"",I10-F10)</f>
        <v/>
      </c>
      <c r="L10" s="2"/>
      <c r="M10" s="6" t="str">
        <f aca="false">IF(A10="","",IFERROR(INDEX(Concretagens!$G$2:$G$300,MATCH(A10,Concretagens!$A$2:$A$300,0)),""))</f>
        <v/>
      </c>
      <c r="N10" s="7" t="str">
        <f aca="false">IF(OR(L10="",M10=""),"",IF(ABS(L10-M10)&lt;=20,"Sim","Não"))</f>
        <v/>
      </c>
      <c r="O10" s="2"/>
      <c r="P10" s="2"/>
      <c r="Q10" s="2"/>
    </row>
    <row r="11" customFormat="false" ht="15" hidden="false" customHeight="false" outlineLevel="0" collapsed="false">
      <c r="A11" s="2"/>
      <c r="B11" s="3"/>
      <c r="C11" s="2"/>
      <c r="D11" s="2"/>
      <c r="E11" s="4"/>
      <c r="F11" s="8"/>
      <c r="G11" s="8"/>
      <c r="H11" s="8"/>
      <c r="I11" s="8"/>
      <c r="J11" s="9" t="str">
        <f aca="false">IF(OR(F11="",G11=""),"",G11-F11)</f>
        <v/>
      </c>
      <c r="K11" s="9" t="str">
        <f aca="false">IF(OR(F11="",I11=""),"",I11-F11)</f>
        <v/>
      </c>
      <c r="L11" s="2"/>
      <c r="M11" s="6" t="str">
        <f aca="false">IF(A11="","",IFERROR(INDEX(Concretagens!$G$2:$G$300,MATCH(A11,Concretagens!$A$2:$A$300,0)),""))</f>
        <v/>
      </c>
      <c r="N11" s="7" t="str">
        <f aca="false">IF(OR(L11="",M11=""),"",IF(ABS(L11-M11)&lt;=20,"Sim","Não"))</f>
        <v/>
      </c>
      <c r="O11" s="2"/>
      <c r="P11" s="2"/>
      <c r="Q11" s="2"/>
    </row>
    <row r="12" customFormat="false" ht="15" hidden="false" customHeight="false" outlineLevel="0" collapsed="false">
      <c r="A12" s="2"/>
      <c r="B12" s="3"/>
      <c r="C12" s="2"/>
      <c r="D12" s="2"/>
      <c r="E12" s="4"/>
      <c r="F12" s="8"/>
      <c r="G12" s="8"/>
      <c r="H12" s="8"/>
      <c r="I12" s="8"/>
      <c r="J12" s="9" t="str">
        <f aca="false">IF(OR(F12="",G12=""),"",G12-F12)</f>
        <v/>
      </c>
      <c r="K12" s="9" t="str">
        <f aca="false">IF(OR(F12="",I12=""),"",I12-F12)</f>
        <v/>
      </c>
      <c r="L12" s="2"/>
      <c r="M12" s="6" t="str">
        <f aca="false">IF(A12="","",IFERROR(INDEX(Concretagens!$G$2:$G$300,MATCH(A12,Concretagens!$A$2:$A$300,0)),""))</f>
        <v/>
      </c>
      <c r="N12" s="7" t="str">
        <f aca="false">IF(OR(L12="",M12=""),"",IF(ABS(L12-M12)&lt;=20,"Sim","Não"))</f>
        <v/>
      </c>
      <c r="O12" s="2"/>
      <c r="P12" s="2"/>
      <c r="Q12" s="2"/>
    </row>
    <row r="13" customFormat="false" ht="15" hidden="false" customHeight="false" outlineLevel="0" collapsed="false">
      <c r="A13" s="2"/>
      <c r="B13" s="3"/>
      <c r="C13" s="2"/>
      <c r="D13" s="2"/>
      <c r="E13" s="4"/>
      <c r="F13" s="8"/>
      <c r="G13" s="8"/>
      <c r="H13" s="8"/>
      <c r="I13" s="8"/>
      <c r="J13" s="9" t="str">
        <f aca="false">IF(OR(F13="",G13=""),"",G13-F13)</f>
        <v/>
      </c>
      <c r="K13" s="9" t="str">
        <f aca="false">IF(OR(F13="",I13=""),"",I13-F13)</f>
        <v/>
      </c>
      <c r="L13" s="2"/>
      <c r="M13" s="6" t="str">
        <f aca="false">IF(A13="","",IFERROR(INDEX(Concretagens!$G$2:$G$300,MATCH(A13,Concretagens!$A$2:$A$300,0)),""))</f>
        <v/>
      </c>
      <c r="N13" s="7" t="str">
        <f aca="false">IF(OR(L13="",M13=""),"",IF(ABS(L13-M13)&lt;=20,"Sim","Não"))</f>
        <v/>
      </c>
      <c r="O13" s="2"/>
      <c r="P13" s="2"/>
      <c r="Q13" s="2"/>
    </row>
    <row r="14" customFormat="false" ht="15" hidden="false" customHeight="false" outlineLevel="0" collapsed="false">
      <c r="A14" s="2"/>
      <c r="B14" s="3"/>
      <c r="C14" s="2"/>
      <c r="D14" s="2"/>
      <c r="E14" s="4"/>
      <c r="F14" s="8"/>
      <c r="G14" s="8"/>
      <c r="H14" s="8"/>
      <c r="I14" s="8"/>
      <c r="J14" s="9" t="str">
        <f aca="false">IF(OR(F14="",G14=""),"",G14-F14)</f>
        <v/>
      </c>
      <c r="K14" s="9" t="str">
        <f aca="false">IF(OR(F14="",I14=""),"",I14-F14)</f>
        <v/>
      </c>
      <c r="L14" s="2"/>
      <c r="M14" s="6" t="str">
        <f aca="false">IF(A14="","",IFERROR(INDEX(Concretagens!$G$2:$G$300,MATCH(A14,Concretagens!$A$2:$A$300,0)),""))</f>
        <v/>
      </c>
      <c r="N14" s="7" t="str">
        <f aca="false">IF(OR(L14="",M14=""),"",IF(ABS(L14-M14)&lt;=20,"Sim","Não"))</f>
        <v/>
      </c>
      <c r="O14" s="2"/>
      <c r="P14" s="2"/>
      <c r="Q14" s="2"/>
    </row>
    <row r="15" customFormat="false" ht="15" hidden="false" customHeight="false" outlineLevel="0" collapsed="false">
      <c r="A15" s="2"/>
      <c r="B15" s="3"/>
      <c r="C15" s="2"/>
      <c r="D15" s="2"/>
      <c r="E15" s="4"/>
      <c r="F15" s="8"/>
      <c r="G15" s="8"/>
      <c r="H15" s="8"/>
      <c r="I15" s="8"/>
      <c r="J15" s="9" t="str">
        <f aca="false">IF(OR(F15="",G15=""),"",G15-F15)</f>
        <v/>
      </c>
      <c r="K15" s="9" t="str">
        <f aca="false">IF(OR(F15="",I15=""),"",I15-F15)</f>
        <v/>
      </c>
      <c r="L15" s="2"/>
      <c r="M15" s="6" t="str">
        <f aca="false">IF(A15="","",IFERROR(INDEX(Concretagens!$G$2:$G$300,MATCH(A15,Concretagens!$A$2:$A$300,0)),""))</f>
        <v/>
      </c>
      <c r="N15" s="7" t="str">
        <f aca="false">IF(OR(L15="",M15=""),"",IF(ABS(L15-M15)&lt;=20,"Sim","Não"))</f>
        <v/>
      </c>
      <c r="O15" s="2"/>
      <c r="P15" s="2"/>
      <c r="Q15" s="2"/>
    </row>
    <row r="16" customFormat="false" ht="15" hidden="false" customHeight="false" outlineLevel="0" collapsed="false">
      <c r="A16" s="2"/>
      <c r="B16" s="3"/>
      <c r="C16" s="2"/>
      <c r="D16" s="2"/>
      <c r="E16" s="4"/>
      <c r="F16" s="8"/>
      <c r="G16" s="8"/>
      <c r="H16" s="8"/>
      <c r="I16" s="8"/>
      <c r="J16" s="9" t="str">
        <f aca="false">IF(OR(F16="",G16=""),"",G16-F16)</f>
        <v/>
      </c>
      <c r="K16" s="9" t="str">
        <f aca="false">IF(OR(F16="",I16=""),"",I16-F16)</f>
        <v/>
      </c>
      <c r="L16" s="2"/>
      <c r="M16" s="6" t="str">
        <f aca="false">IF(A16="","",IFERROR(INDEX(Concretagens!$G$2:$G$300,MATCH(A16,Concretagens!$A$2:$A$300,0)),""))</f>
        <v/>
      </c>
      <c r="N16" s="7" t="str">
        <f aca="false">IF(OR(L16="",M16=""),"",IF(ABS(L16-M16)&lt;=20,"Sim","Não"))</f>
        <v/>
      </c>
      <c r="O16" s="2"/>
      <c r="P16" s="2"/>
      <c r="Q16" s="2"/>
    </row>
    <row r="17" customFormat="false" ht="15" hidden="false" customHeight="false" outlineLevel="0" collapsed="false">
      <c r="A17" s="2"/>
      <c r="B17" s="3"/>
      <c r="C17" s="2"/>
      <c r="D17" s="2"/>
      <c r="E17" s="4"/>
      <c r="F17" s="8"/>
      <c r="G17" s="8"/>
      <c r="H17" s="8"/>
      <c r="I17" s="8"/>
      <c r="J17" s="9" t="str">
        <f aca="false">IF(OR(F17="",G17=""),"",G17-F17)</f>
        <v/>
      </c>
      <c r="K17" s="9" t="str">
        <f aca="false">IF(OR(F17="",I17=""),"",I17-F17)</f>
        <v/>
      </c>
      <c r="L17" s="2"/>
      <c r="M17" s="6" t="str">
        <f aca="false">IF(A17="","",IFERROR(INDEX(Concretagens!$G$2:$G$300,MATCH(A17,Concretagens!$A$2:$A$300,0)),""))</f>
        <v/>
      </c>
      <c r="N17" s="7" t="str">
        <f aca="false">IF(OR(L17="",M17=""),"",IF(ABS(L17-M17)&lt;=20,"Sim","Não"))</f>
        <v/>
      </c>
      <c r="O17" s="2"/>
      <c r="P17" s="2"/>
      <c r="Q17" s="2"/>
    </row>
    <row r="18" customFormat="false" ht="15" hidden="false" customHeight="false" outlineLevel="0" collapsed="false">
      <c r="A18" s="2"/>
      <c r="B18" s="3"/>
      <c r="C18" s="2"/>
      <c r="D18" s="2"/>
      <c r="E18" s="4"/>
      <c r="F18" s="8"/>
      <c r="G18" s="8"/>
      <c r="H18" s="8"/>
      <c r="I18" s="8"/>
      <c r="J18" s="9" t="str">
        <f aca="false">IF(OR(F18="",G18=""),"",G18-F18)</f>
        <v/>
      </c>
      <c r="K18" s="9" t="str">
        <f aca="false">IF(OR(F18="",I18=""),"",I18-F18)</f>
        <v/>
      </c>
      <c r="L18" s="2"/>
      <c r="M18" s="6" t="str">
        <f aca="false">IF(A18="","",IFERROR(INDEX(Concretagens!$G$2:$G$300,MATCH(A18,Concretagens!$A$2:$A$300,0)),""))</f>
        <v/>
      </c>
      <c r="N18" s="7" t="str">
        <f aca="false">IF(OR(L18="",M18=""),"",IF(ABS(L18-M18)&lt;=20,"Sim","Não"))</f>
        <v/>
      </c>
      <c r="O18" s="2"/>
      <c r="P18" s="2"/>
      <c r="Q18" s="2"/>
    </row>
    <row r="19" customFormat="false" ht="15" hidden="false" customHeight="false" outlineLevel="0" collapsed="false">
      <c r="A19" s="2"/>
      <c r="B19" s="3"/>
      <c r="C19" s="2"/>
      <c r="D19" s="2"/>
      <c r="E19" s="4"/>
      <c r="F19" s="8"/>
      <c r="G19" s="8"/>
      <c r="H19" s="8"/>
      <c r="I19" s="8"/>
      <c r="J19" s="9" t="str">
        <f aca="false">IF(OR(F19="",G19=""),"",G19-F19)</f>
        <v/>
      </c>
      <c r="K19" s="9" t="str">
        <f aca="false">IF(OR(F19="",I19=""),"",I19-F19)</f>
        <v/>
      </c>
      <c r="L19" s="2"/>
      <c r="M19" s="6" t="str">
        <f aca="false">IF(A19="","",IFERROR(INDEX(Concretagens!$G$2:$G$300,MATCH(A19,Concretagens!$A$2:$A$300,0)),""))</f>
        <v/>
      </c>
      <c r="N19" s="7" t="str">
        <f aca="false">IF(OR(L19="",M19=""),"",IF(ABS(L19-M19)&lt;=20,"Sim","Não"))</f>
        <v/>
      </c>
      <c r="O19" s="2"/>
      <c r="P19" s="2"/>
      <c r="Q19" s="2"/>
    </row>
    <row r="20" customFormat="false" ht="15" hidden="false" customHeight="false" outlineLevel="0" collapsed="false">
      <c r="A20" s="2"/>
      <c r="B20" s="3"/>
      <c r="C20" s="2"/>
      <c r="D20" s="2"/>
      <c r="E20" s="4"/>
      <c r="F20" s="8"/>
      <c r="G20" s="8"/>
      <c r="H20" s="8"/>
      <c r="I20" s="8"/>
      <c r="J20" s="9" t="str">
        <f aca="false">IF(OR(F20="",G20=""),"",G20-F20)</f>
        <v/>
      </c>
      <c r="K20" s="9" t="str">
        <f aca="false">IF(OR(F20="",I20=""),"",I20-F20)</f>
        <v/>
      </c>
      <c r="L20" s="2"/>
      <c r="M20" s="6" t="str">
        <f aca="false">IF(A20="","",IFERROR(INDEX(Concretagens!$G$2:$G$300,MATCH(A20,Concretagens!$A$2:$A$300,0)),""))</f>
        <v/>
      </c>
      <c r="N20" s="7" t="str">
        <f aca="false">IF(OR(L20="",M20=""),"",IF(ABS(L20-M20)&lt;=20,"Sim","Não"))</f>
        <v/>
      </c>
      <c r="O20" s="2"/>
      <c r="P20" s="2"/>
      <c r="Q20" s="2"/>
    </row>
    <row r="21" customFormat="false" ht="15" hidden="false" customHeight="false" outlineLevel="0" collapsed="false">
      <c r="A21" s="2"/>
      <c r="B21" s="3"/>
      <c r="C21" s="2"/>
      <c r="D21" s="2"/>
      <c r="E21" s="4"/>
      <c r="F21" s="8"/>
      <c r="G21" s="8"/>
      <c r="H21" s="8"/>
      <c r="I21" s="8"/>
      <c r="J21" s="9" t="str">
        <f aca="false">IF(OR(F21="",G21=""),"",G21-F21)</f>
        <v/>
      </c>
      <c r="K21" s="9" t="str">
        <f aca="false">IF(OR(F21="",I21=""),"",I21-F21)</f>
        <v/>
      </c>
      <c r="L21" s="2"/>
      <c r="M21" s="6" t="str">
        <f aca="false">IF(A21="","",IFERROR(INDEX(Concretagens!$G$2:$G$300,MATCH(A21,Concretagens!$A$2:$A$300,0)),""))</f>
        <v/>
      </c>
      <c r="N21" s="7" t="str">
        <f aca="false">IF(OR(L21="",M21=""),"",IF(ABS(L21-M21)&lt;=20,"Sim","Não"))</f>
        <v/>
      </c>
      <c r="O21" s="2"/>
      <c r="P21" s="2"/>
      <c r="Q21" s="2"/>
    </row>
    <row r="22" customFormat="false" ht="15" hidden="false" customHeight="false" outlineLevel="0" collapsed="false">
      <c r="A22" s="2"/>
      <c r="B22" s="3"/>
      <c r="C22" s="2"/>
      <c r="D22" s="2"/>
      <c r="E22" s="4"/>
      <c r="F22" s="8"/>
      <c r="G22" s="8"/>
      <c r="H22" s="8"/>
      <c r="I22" s="8"/>
      <c r="J22" s="9" t="str">
        <f aca="false">IF(OR(F22="",G22=""),"",G22-F22)</f>
        <v/>
      </c>
      <c r="K22" s="9" t="str">
        <f aca="false">IF(OR(F22="",I22=""),"",I22-F22)</f>
        <v/>
      </c>
      <c r="L22" s="2"/>
      <c r="M22" s="6" t="str">
        <f aca="false">IF(A22="","",IFERROR(INDEX(Concretagens!$G$2:$G$300,MATCH(A22,Concretagens!$A$2:$A$300,0)),""))</f>
        <v/>
      </c>
      <c r="N22" s="7" t="str">
        <f aca="false">IF(OR(L22="",M22=""),"",IF(ABS(L22-M22)&lt;=20,"Sim","Não"))</f>
        <v/>
      </c>
      <c r="O22" s="2"/>
      <c r="P22" s="2"/>
      <c r="Q22" s="2"/>
    </row>
    <row r="23" customFormat="false" ht="15" hidden="false" customHeight="false" outlineLevel="0" collapsed="false">
      <c r="A23" s="2"/>
      <c r="B23" s="3"/>
      <c r="C23" s="2"/>
      <c r="D23" s="2"/>
      <c r="E23" s="4"/>
      <c r="F23" s="8"/>
      <c r="G23" s="8"/>
      <c r="H23" s="8"/>
      <c r="I23" s="8"/>
      <c r="J23" s="9" t="str">
        <f aca="false">IF(OR(F23="",G23=""),"",G23-F23)</f>
        <v/>
      </c>
      <c r="K23" s="9" t="str">
        <f aca="false">IF(OR(F23="",I23=""),"",I23-F23)</f>
        <v/>
      </c>
      <c r="L23" s="2"/>
      <c r="M23" s="6" t="str">
        <f aca="false">IF(A23="","",IFERROR(INDEX(Concretagens!$G$2:$G$300,MATCH(A23,Concretagens!$A$2:$A$300,0)),""))</f>
        <v/>
      </c>
      <c r="N23" s="7" t="str">
        <f aca="false">IF(OR(L23="",M23=""),"",IF(ABS(L23-M23)&lt;=20,"Sim","Não"))</f>
        <v/>
      </c>
      <c r="O23" s="2"/>
      <c r="P23" s="2"/>
      <c r="Q23" s="2"/>
    </row>
    <row r="24" customFormat="false" ht="15" hidden="false" customHeight="false" outlineLevel="0" collapsed="false">
      <c r="A24" s="2"/>
      <c r="B24" s="3"/>
      <c r="C24" s="2"/>
      <c r="D24" s="2"/>
      <c r="E24" s="4"/>
      <c r="F24" s="8"/>
      <c r="G24" s="8"/>
      <c r="H24" s="8"/>
      <c r="I24" s="8"/>
      <c r="J24" s="9" t="str">
        <f aca="false">IF(OR(F24="",G24=""),"",G24-F24)</f>
        <v/>
      </c>
      <c r="K24" s="9" t="str">
        <f aca="false">IF(OR(F24="",I24=""),"",I24-F24)</f>
        <v/>
      </c>
      <c r="L24" s="2"/>
      <c r="M24" s="6" t="str">
        <f aca="false">IF(A24="","",IFERROR(INDEX(Concretagens!$G$2:$G$300,MATCH(A24,Concretagens!$A$2:$A$300,0)),""))</f>
        <v/>
      </c>
      <c r="N24" s="7" t="str">
        <f aca="false">IF(OR(L24="",M24=""),"",IF(ABS(L24-M24)&lt;=20,"Sim","Não"))</f>
        <v/>
      </c>
      <c r="O24" s="2"/>
      <c r="P24" s="2"/>
      <c r="Q24" s="2"/>
    </row>
    <row r="25" customFormat="false" ht="15" hidden="false" customHeight="false" outlineLevel="0" collapsed="false">
      <c r="A25" s="2"/>
      <c r="B25" s="3"/>
      <c r="C25" s="2"/>
      <c r="D25" s="2"/>
      <c r="E25" s="4"/>
      <c r="F25" s="8"/>
      <c r="G25" s="8"/>
      <c r="H25" s="8"/>
      <c r="I25" s="8"/>
      <c r="J25" s="9" t="str">
        <f aca="false">IF(OR(F25="",G25=""),"",G25-F25)</f>
        <v/>
      </c>
      <c r="K25" s="9" t="str">
        <f aca="false">IF(OR(F25="",I25=""),"",I25-F25)</f>
        <v/>
      </c>
      <c r="L25" s="2"/>
      <c r="M25" s="6" t="str">
        <f aca="false">IF(A25="","",IFERROR(INDEX(Concretagens!$G$2:$G$300,MATCH(A25,Concretagens!$A$2:$A$300,0)),""))</f>
        <v/>
      </c>
      <c r="N25" s="7" t="str">
        <f aca="false">IF(OR(L25="",M25=""),"",IF(ABS(L25-M25)&lt;=20,"Sim","Não"))</f>
        <v/>
      </c>
      <c r="O25" s="2"/>
      <c r="P25" s="2"/>
      <c r="Q25" s="2"/>
    </row>
    <row r="26" customFormat="false" ht="15" hidden="false" customHeight="false" outlineLevel="0" collapsed="false">
      <c r="A26" s="2"/>
      <c r="B26" s="3"/>
      <c r="C26" s="2"/>
      <c r="D26" s="2"/>
      <c r="E26" s="4"/>
      <c r="F26" s="8"/>
      <c r="G26" s="8"/>
      <c r="H26" s="8"/>
      <c r="I26" s="8"/>
      <c r="J26" s="9" t="str">
        <f aca="false">IF(OR(F26="",G26=""),"",G26-F26)</f>
        <v/>
      </c>
      <c r="K26" s="9" t="str">
        <f aca="false">IF(OR(F26="",I26=""),"",I26-F26)</f>
        <v/>
      </c>
      <c r="L26" s="2"/>
      <c r="M26" s="6" t="str">
        <f aca="false">IF(A26="","",IFERROR(INDEX(Concretagens!$G$2:$G$300,MATCH(A26,Concretagens!$A$2:$A$300,0)),""))</f>
        <v/>
      </c>
      <c r="N26" s="7" t="str">
        <f aca="false">IF(OR(L26="",M26=""),"",IF(ABS(L26-M26)&lt;=20,"Sim","Não"))</f>
        <v/>
      </c>
      <c r="O26" s="2"/>
      <c r="P26" s="2"/>
      <c r="Q26" s="2"/>
    </row>
    <row r="27" customFormat="false" ht="15" hidden="false" customHeight="false" outlineLevel="0" collapsed="false">
      <c r="A27" s="2"/>
      <c r="B27" s="3"/>
      <c r="C27" s="2"/>
      <c r="D27" s="2"/>
      <c r="E27" s="4"/>
      <c r="F27" s="8"/>
      <c r="G27" s="8"/>
      <c r="H27" s="8"/>
      <c r="I27" s="8"/>
      <c r="J27" s="9" t="str">
        <f aca="false">IF(OR(F27="",G27=""),"",G27-F27)</f>
        <v/>
      </c>
      <c r="K27" s="9" t="str">
        <f aca="false">IF(OR(F27="",I27=""),"",I27-F27)</f>
        <v/>
      </c>
      <c r="L27" s="2"/>
      <c r="M27" s="6" t="str">
        <f aca="false">IF(A27="","",IFERROR(INDEX(Concretagens!$G$2:$G$300,MATCH(A27,Concretagens!$A$2:$A$300,0)),""))</f>
        <v/>
      </c>
      <c r="N27" s="7" t="str">
        <f aca="false">IF(OR(L27="",M27=""),"",IF(ABS(L27-M27)&lt;=20,"Sim","Não"))</f>
        <v/>
      </c>
      <c r="O27" s="2"/>
      <c r="P27" s="2"/>
      <c r="Q27" s="2"/>
    </row>
    <row r="28" customFormat="false" ht="15" hidden="false" customHeight="false" outlineLevel="0" collapsed="false">
      <c r="A28" s="2"/>
      <c r="B28" s="3"/>
      <c r="C28" s="2"/>
      <c r="D28" s="2"/>
      <c r="E28" s="4"/>
      <c r="F28" s="8"/>
      <c r="G28" s="8"/>
      <c r="H28" s="8"/>
      <c r="I28" s="8"/>
      <c r="J28" s="9" t="str">
        <f aca="false">IF(OR(F28="",G28=""),"",G28-F28)</f>
        <v/>
      </c>
      <c r="K28" s="9" t="str">
        <f aca="false">IF(OR(F28="",I28=""),"",I28-F28)</f>
        <v/>
      </c>
      <c r="L28" s="2"/>
      <c r="M28" s="6" t="str">
        <f aca="false">IF(A28="","",IFERROR(INDEX(Concretagens!$G$2:$G$300,MATCH(A28,Concretagens!$A$2:$A$300,0)),""))</f>
        <v/>
      </c>
      <c r="N28" s="7" t="str">
        <f aca="false">IF(OR(L28="",M28=""),"",IF(ABS(L28-M28)&lt;=20,"Sim","Não"))</f>
        <v/>
      </c>
      <c r="O28" s="2"/>
      <c r="P28" s="2"/>
      <c r="Q28" s="2"/>
    </row>
    <row r="29" customFormat="false" ht="15" hidden="false" customHeight="false" outlineLevel="0" collapsed="false">
      <c r="A29" s="2"/>
      <c r="B29" s="3"/>
      <c r="C29" s="2"/>
      <c r="D29" s="2"/>
      <c r="E29" s="4"/>
      <c r="F29" s="8"/>
      <c r="G29" s="8"/>
      <c r="H29" s="8"/>
      <c r="I29" s="8"/>
      <c r="J29" s="9" t="str">
        <f aca="false">IF(OR(F29="",G29=""),"",G29-F29)</f>
        <v/>
      </c>
      <c r="K29" s="9" t="str">
        <f aca="false">IF(OR(F29="",I29=""),"",I29-F29)</f>
        <v/>
      </c>
      <c r="L29" s="2"/>
      <c r="M29" s="6" t="str">
        <f aca="false">IF(A29="","",IFERROR(INDEX(Concretagens!$G$2:$G$300,MATCH(A29,Concretagens!$A$2:$A$300,0)),""))</f>
        <v/>
      </c>
      <c r="N29" s="7" t="str">
        <f aca="false">IF(OR(L29="",M29=""),"",IF(ABS(L29-M29)&lt;=20,"Sim","Não"))</f>
        <v/>
      </c>
      <c r="O29" s="2"/>
      <c r="P29" s="2"/>
      <c r="Q29" s="2"/>
    </row>
    <row r="30" customFormat="false" ht="15" hidden="false" customHeight="false" outlineLevel="0" collapsed="false">
      <c r="A30" s="2"/>
      <c r="B30" s="3"/>
      <c r="C30" s="2"/>
      <c r="D30" s="2"/>
      <c r="E30" s="4"/>
      <c r="F30" s="8"/>
      <c r="G30" s="8"/>
      <c r="H30" s="8"/>
      <c r="I30" s="8"/>
      <c r="J30" s="9" t="str">
        <f aca="false">IF(OR(F30="",G30=""),"",G30-F30)</f>
        <v/>
      </c>
      <c r="K30" s="9" t="str">
        <f aca="false">IF(OR(F30="",I30=""),"",I30-F30)</f>
        <v/>
      </c>
      <c r="L30" s="2"/>
      <c r="M30" s="6" t="str">
        <f aca="false">IF(A30="","",IFERROR(INDEX(Concretagens!$G$2:$G$300,MATCH(A30,Concretagens!$A$2:$A$300,0)),""))</f>
        <v/>
      </c>
      <c r="N30" s="7" t="str">
        <f aca="false">IF(OR(L30="",M30=""),"",IF(ABS(L30-M30)&lt;=20,"Sim","Não"))</f>
        <v/>
      </c>
      <c r="O30" s="2"/>
      <c r="P30" s="2"/>
      <c r="Q30" s="2"/>
    </row>
    <row r="31" customFormat="false" ht="15" hidden="false" customHeight="false" outlineLevel="0" collapsed="false">
      <c r="A31" s="2"/>
      <c r="B31" s="3"/>
      <c r="C31" s="2"/>
      <c r="D31" s="2"/>
      <c r="E31" s="4"/>
      <c r="F31" s="8"/>
      <c r="G31" s="8"/>
      <c r="H31" s="8"/>
      <c r="I31" s="8"/>
      <c r="J31" s="9" t="str">
        <f aca="false">IF(OR(F31="",G31=""),"",G31-F31)</f>
        <v/>
      </c>
      <c r="K31" s="9" t="str">
        <f aca="false">IF(OR(F31="",I31=""),"",I31-F31)</f>
        <v/>
      </c>
      <c r="L31" s="2"/>
      <c r="M31" s="6" t="str">
        <f aca="false">IF(A31="","",IFERROR(INDEX(Concretagens!$G$2:$G$300,MATCH(A31,Concretagens!$A$2:$A$300,0)),""))</f>
        <v/>
      </c>
      <c r="N31" s="7" t="str">
        <f aca="false">IF(OR(L31="",M31=""),"",IF(ABS(L31-M31)&lt;=20,"Sim","Não"))</f>
        <v/>
      </c>
      <c r="O31" s="2"/>
      <c r="P31" s="2"/>
      <c r="Q31" s="2"/>
    </row>
    <row r="32" customFormat="false" ht="15" hidden="false" customHeight="false" outlineLevel="0" collapsed="false">
      <c r="A32" s="2"/>
      <c r="B32" s="3"/>
      <c r="C32" s="2"/>
      <c r="D32" s="2"/>
      <c r="E32" s="4"/>
      <c r="F32" s="8"/>
      <c r="G32" s="8"/>
      <c r="H32" s="8"/>
      <c r="I32" s="8"/>
      <c r="J32" s="9" t="str">
        <f aca="false">IF(OR(F32="",G32=""),"",G32-F32)</f>
        <v/>
      </c>
      <c r="K32" s="9" t="str">
        <f aca="false">IF(OR(F32="",I32=""),"",I32-F32)</f>
        <v/>
      </c>
      <c r="L32" s="2"/>
      <c r="M32" s="6" t="str">
        <f aca="false">IF(A32="","",IFERROR(INDEX(Concretagens!$G$2:$G$300,MATCH(A32,Concretagens!$A$2:$A$300,0)),""))</f>
        <v/>
      </c>
      <c r="N32" s="7" t="str">
        <f aca="false">IF(OR(L32="",M32=""),"",IF(ABS(L32-M32)&lt;=20,"Sim","Não"))</f>
        <v/>
      </c>
      <c r="O32" s="2"/>
      <c r="P32" s="2"/>
      <c r="Q32" s="2"/>
    </row>
    <row r="33" customFormat="false" ht="15" hidden="false" customHeight="false" outlineLevel="0" collapsed="false">
      <c r="A33" s="2"/>
      <c r="B33" s="3"/>
      <c r="C33" s="2"/>
      <c r="D33" s="2"/>
      <c r="E33" s="4"/>
      <c r="F33" s="8"/>
      <c r="G33" s="8"/>
      <c r="H33" s="8"/>
      <c r="I33" s="8"/>
      <c r="J33" s="9" t="str">
        <f aca="false">IF(OR(F33="",G33=""),"",G33-F33)</f>
        <v/>
      </c>
      <c r="K33" s="9" t="str">
        <f aca="false">IF(OR(F33="",I33=""),"",I33-F33)</f>
        <v/>
      </c>
      <c r="L33" s="2"/>
      <c r="M33" s="6" t="str">
        <f aca="false">IF(A33="","",IFERROR(INDEX(Concretagens!$G$2:$G$300,MATCH(A33,Concretagens!$A$2:$A$300,0)),""))</f>
        <v/>
      </c>
      <c r="N33" s="7" t="str">
        <f aca="false">IF(OR(L33="",M33=""),"",IF(ABS(L33-M33)&lt;=20,"Sim","Não"))</f>
        <v/>
      </c>
      <c r="O33" s="2"/>
      <c r="P33" s="2"/>
      <c r="Q33" s="2"/>
    </row>
    <row r="34" customFormat="false" ht="15" hidden="false" customHeight="false" outlineLevel="0" collapsed="false">
      <c r="A34" s="2"/>
      <c r="B34" s="3"/>
      <c r="C34" s="2"/>
      <c r="D34" s="2"/>
      <c r="E34" s="4"/>
      <c r="F34" s="8"/>
      <c r="G34" s="8"/>
      <c r="H34" s="8"/>
      <c r="I34" s="8"/>
      <c r="J34" s="9" t="str">
        <f aca="false">IF(OR(F34="",G34=""),"",G34-F34)</f>
        <v/>
      </c>
      <c r="K34" s="9" t="str">
        <f aca="false">IF(OR(F34="",I34=""),"",I34-F34)</f>
        <v/>
      </c>
      <c r="L34" s="2"/>
      <c r="M34" s="6" t="str">
        <f aca="false">IF(A34="","",IFERROR(INDEX(Concretagens!$G$2:$G$300,MATCH(A34,Concretagens!$A$2:$A$300,0)),""))</f>
        <v/>
      </c>
      <c r="N34" s="7" t="str">
        <f aca="false">IF(OR(L34="",M34=""),"",IF(ABS(L34-M34)&lt;=20,"Sim","Não"))</f>
        <v/>
      </c>
      <c r="O34" s="2"/>
      <c r="P34" s="2"/>
      <c r="Q34" s="2"/>
    </row>
    <row r="35" customFormat="false" ht="15" hidden="false" customHeight="false" outlineLevel="0" collapsed="false">
      <c r="A35" s="2"/>
      <c r="B35" s="3"/>
      <c r="C35" s="2"/>
      <c r="D35" s="2"/>
      <c r="E35" s="4"/>
      <c r="F35" s="8"/>
      <c r="G35" s="8"/>
      <c r="H35" s="8"/>
      <c r="I35" s="8"/>
      <c r="J35" s="9" t="str">
        <f aca="false">IF(OR(F35="",G35=""),"",G35-F35)</f>
        <v/>
      </c>
      <c r="K35" s="9" t="str">
        <f aca="false">IF(OR(F35="",I35=""),"",I35-F35)</f>
        <v/>
      </c>
      <c r="L35" s="2"/>
      <c r="M35" s="6" t="str">
        <f aca="false">IF(A35="","",IFERROR(INDEX(Concretagens!$G$2:$G$300,MATCH(A35,Concretagens!$A$2:$A$300,0)),""))</f>
        <v/>
      </c>
      <c r="N35" s="7" t="str">
        <f aca="false">IF(OR(L35="",M35=""),"",IF(ABS(L35-M35)&lt;=20,"Sim","Não"))</f>
        <v/>
      </c>
      <c r="O35" s="2"/>
      <c r="P35" s="2"/>
      <c r="Q35" s="2"/>
    </row>
    <row r="36" customFormat="false" ht="15" hidden="false" customHeight="false" outlineLevel="0" collapsed="false">
      <c r="A36" s="2"/>
      <c r="B36" s="3"/>
      <c r="C36" s="2"/>
      <c r="D36" s="2"/>
      <c r="E36" s="4"/>
      <c r="F36" s="8"/>
      <c r="G36" s="8"/>
      <c r="H36" s="8"/>
      <c r="I36" s="8"/>
      <c r="J36" s="9" t="str">
        <f aca="false">IF(OR(F36="",G36=""),"",G36-F36)</f>
        <v/>
      </c>
      <c r="K36" s="9" t="str">
        <f aca="false">IF(OR(F36="",I36=""),"",I36-F36)</f>
        <v/>
      </c>
      <c r="L36" s="2"/>
      <c r="M36" s="6" t="str">
        <f aca="false">IF(A36="","",IFERROR(INDEX(Concretagens!$G$2:$G$300,MATCH(A36,Concretagens!$A$2:$A$300,0)),""))</f>
        <v/>
      </c>
      <c r="N36" s="7" t="str">
        <f aca="false">IF(OR(L36="",M36=""),"",IF(ABS(L36-M36)&lt;=20,"Sim","Não"))</f>
        <v/>
      </c>
      <c r="O36" s="2"/>
      <c r="P36" s="2"/>
      <c r="Q36" s="2"/>
    </row>
    <row r="37" customFormat="false" ht="15" hidden="false" customHeight="false" outlineLevel="0" collapsed="false">
      <c r="A37" s="2"/>
      <c r="B37" s="3"/>
      <c r="C37" s="2"/>
      <c r="D37" s="2"/>
      <c r="E37" s="4"/>
      <c r="F37" s="8"/>
      <c r="G37" s="8"/>
      <c r="H37" s="8"/>
      <c r="I37" s="8"/>
      <c r="J37" s="9" t="str">
        <f aca="false">IF(OR(F37="",G37=""),"",G37-F37)</f>
        <v/>
      </c>
      <c r="K37" s="9" t="str">
        <f aca="false">IF(OR(F37="",I37=""),"",I37-F37)</f>
        <v/>
      </c>
      <c r="L37" s="2"/>
      <c r="M37" s="6" t="str">
        <f aca="false">IF(A37="","",IFERROR(INDEX(Concretagens!$G$2:$G$300,MATCH(A37,Concretagens!$A$2:$A$300,0)),""))</f>
        <v/>
      </c>
      <c r="N37" s="7" t="str">
        <f aca="false">IF(OR(L37="",M37=""),"",IF(ABS(L37-M37)&lt;=20,"Sim","Não"))</f>
        <v/>
      </c>
      <c r="O37" s="2"/>
      <c r="P37" s="2"/>
      <c r="Q37" s="2"/>
    </row>
    <row r="38" customFormat="false" ht="15" hidden="false" customHeight="false" outlineLevel="0" collapsed="false">
      <c r="A38" s="2"/>
      <c r="B38" s="3"/>
      <c r="C38" s="2"/>
      <c r="D38" s="2"/>
      <c r="E38" s="4"/>
      <c r="F38" s="8"/>
      <c r="G38" s="8"/>
      <c r="H38" s="8"/>
      <c r="I38" s="8"/>
      <c r="J38" s="9" t="str">
        <f aca="false">IF(OR(F38="",G38=""),"",G38-F38)</f>
        <v/>
      </c>
      <c r="K38" s="9" t="str">
        <f aca="false">IF(OR(F38="",I38=""),"",I38-F38)</f>
        <v/>
      </c>
      <c r="L38" s="2"/>
      <c r="M38" s="6" t="str">
        <f aca="false">IF(A38="","",IFERROR(INDEX(Concretagens!$G$2:$G$300,MATCH(A38,Concretagens!$A$2:$A$300,0)),""))</f>
        <v/>
      </c>
      <c r="N38" s="7" t="str">
        <f aca="false">IF(OR(L38="",M38=""),"",IF(ABS(L38-M38)&lt;=20,"Sim","Não"))</f>
        <v/>
      </c>
      <c r="O38" s="2"/>
      <c r="P38" s="2"/>
      <c r="Q38" s="2"/>
    </row>
    <row r="39" customFormat="false" ht="15" hidden="false" customHeight="false" outlineLevel="0" collapsed="false">
      <c r="A39" s="2"/>
      <c r="B39" s="3"/>
      <c r="C39" s="2"/>
      <c r="D39" s="2"/>
      <c r="E39" s="4"/>
      <c r="F39" s="8"/>
      <c r="G39" s="8"/>
      <c r="H39" s="8"/>
      <c r="I39" s="8"/>
      <c r="J39" s="9" t="str">
        <f aca="false">IF(OR(F39="",G39=""),"",G39-F39)</f>
        <v/>
      </c>
      <c r="K39" s="9" t="str">
        <f aca="false">IF(OR(F39="",I39=""),"",I39-F39)</f>
        <v/>
      </c>
      <c r="L39" s="2"/>
      <c r="M39" s="6" t="str">
        <f aca="false">IF(A39="","",IFERROR(INDEX(Concretagens!$G$2:$G$300,MATCH(A39,Concretagens!$A$2:$A$300,0)),""))</f>
        <v/>
      </c>
      <c r="N39" s="7" t="str">
        <f aca="false">IF(OR(L39="",M39=""),"",IF(ABS(L39-M39)&lt;=20,"Sim","Não"))</f>
        <v/>
      </c>
      <c r="O39" s="2"/>
      <c r="P39" s="2"/>
      <c r="Q39" s="2"/>
    </row>
    <row r="40" customFormat="false" ht="15" hidden="false" customHeight="false" outlineLevel="0" collapsed="false">
      <c r="A40" s="2"/>
      <c r="B40" s="3"/>
      <c r="C40" s="2"/>
      <c r="D40" s="2"/>
      <c r="E40" s="4"/>
      <c r="F40" s="8"/>
      <c r="G40" s="8"/>
      <c r="H40" s="8"/>
      <c r="I40" s="8"/>
      <c r="J40" s="9" t="str">
        <f aca="false">IF(OR(F40="",G40=""),"",G40-F40)</f>
        <v/>
      </c>
      <c r="K40" s="9" t="str">
        <f aca="false">IF(OR(F40="",I40=""),"",I40-F40)</f>
        <v/>
      </c>
      <c r="L40" s="2"/>
      <c r="M40" s="6" t="str">
        <f aca="false">IF(A40="","",IFERROR(INDEX(Concretagens!$G$2:$G$300,MATCH(A40,Concretagens!$A$2:$A$300,0)),""))</f>
        <v/>
      </c>
      <c r="N40" s="7" t="str">
        <f aca="false">IF(OR(L40="",M40=""),"",IF(ABS(L40-M40)&lt;=20,"Sim","Não"))</f>
        <v/>
      </c>
      <c r="O40" s="2"/>
      <c r="P40" s="2"/>
      <c r="Q40" s="2"/>
    </row>
    <row r="41" customFormat="false" ht="15" hidden="false" customHeight="false" outlineLevel="0" collapsed="false">
      <c r="A41" s="2"/>
      <c r="B41" s="3"/>
      <c r="C41" s="2"/>
      <c r="D41" s="2"/>
      <c r="E41" s="4"/>
      <c r="F41" s="8"/>
      <c r="G41" s="8"/>
      <c r="H41" s="8"/>
      <c r="I41" s="8"/>
      <c r="J41" s="9" t="str">
        <f aca="false">IF(OR(F41="",G41=""),"",G41-F41)</f>
        <v/>
      </c>
      <c r="K41" s="9" t="str">
        <f aca="false">IF(OR(F41="",I41=""),"",I41-F41)</f>
        <v/>
      </c>
      <c r="L41" s="2"/>
      <c r="M41" s="6" t="str">
        <f aca="false">IF(A41="","",IFERROR(INDEX(Concretagens!$G$2:$G$300,MATCH(A41,Concretagens!$A$2:$A$300,0)),""))</f>
        <v/>
      </c>
      <c r="N41" s="7" t="str">
        <f aca="false">IF(OR(L41="",M41=""),"",IF(ABS(L41-M41)&lt;=20,"Sim","Não"))</f>
        <v/>
      </c>
      <c r="O41" s="2"/>
      <c r="P41" s="2"/>
      <c r="Q41" s="2"/>
    </row>
    <row r="42" customFormat="false" ht="15" hidden="false" customHeight="false" outlineLevel="0" collapsed="false">
      <c r="A42" s="2"/>
      <c r="B42" s="3"/>
      <c r="C42" s="2"/>
      <c r="D42" s="2"/>
      <c r="E42" s="4"/>
      <c r="F42" s="8"/>
      <c r="G42" s="8"/>
      <c r="H42" s="8"/>
      <c r="I42" s="8"/>
      <c r="J42" s="9" t="str">
        <f aca="false">IF(OR(F42="",G42=""),"",G42-F42)</f>
        <v/>
      </c>
      <c r="K42" s="9" t="str">
        <f aca="false">IF(OR(F42="",I42=""),"",I42-F42)</f>
        <v/>
      </c>
      <c r="L42" s="2"/>
      <c r="M42" s="6" t="str">
        <f aca="false">IF(A42="","",IFERROR(INDEX(Concretagens!$G$2:$G$300,MATCH(A42,Concretagens!$A$2:$A$300,0)),""))</f>
        <v/>
      </c>
      <c r="N42" s="7" t="str">
        <f aca="false">IF(OR(L42="",M42=""),"",IF(ABS(L42-M42)&lt;=20,"Sim","Não"))</f>
        <v/>
      </c>
      <c r="O42" s="2"/>
      <c r="P42" s="2"/>
      <c r="Q42" s="2"/>
    </row>
    <row r="43" customFormat="false" ht="15" hidden="false" customHeight="false" outlineLevel="0" collapsed="false">
      <c r="A43" s="2"/>
      <c r="B43" s="3"/>
      <c r="C43" s="2"/>
      <c r="D43" s="2"/>
      <c r="E43" s="4"/>
      <c r="F43" s="8"/>
      <c r="G43" s="8"/>
      <c r="H43" s="8"/>
      <c r="I43" s="8"/>
      <c r="J43" s="9" t="str">
        <f aca="false">IF(OR(F43="",G43=""),"",G43-F43)</f>
        <v/>
      </c>
      <c r="K43" s="9" t="str">
        <f aca="false">IF(OR(F43="",I43=""),"",I43-F43)</f>
        <v/>
      </c>
      <c r="L43" s="2"/>
      <c r="M43" s="6" t="str">
        <f aca="false">IF(A43="","",IFERROR(INDEX(Concretagens!$G$2:$G$300,MATCH(A43,Concretagens!$A$2:$A$300,0)),""))</f>
        <v/>
      </c>
      <c r="N43" s="7" t="str">
        <f aca="false">IF(OR(L43="",M43=""),"",IF(ABS(L43-M43)&lt;=20,"Sim","Não"))</f>
        <v/>
      </c>
      <c r="O43" s="2"/>
      <c r="P43" s="2"/>
      <c r="Q43" s="2"/>
    </row>
    <row r="44" customFormat="false" ht="15" hidden="false" customHeight="false" outlineLevel="0" collapsed="false">
      <c r="A44" s="2"/>
      <c r="B44" s="3"/>
      <c r="C44" s="2"/>
      <c r="D44" s="2"/>
      <c r="E44" s="4"/>
      <c r="F44" s="8"/>
      <c r="G44" s="8"/>
      <c r="H44" s="8"/>
      <c r="I44" s="8"/>
      <c r="J44" s="9" t="str">
        <f aca="false">IF(OR(F44="",G44=""),"",G44-F44)</f>
        <v/>
      </c>
      <c r="K44" s="9" t="str">
        <f aca="false">IF(OR(F44="",I44=""),"",I44-F44)</f>
        <v/>
      </c>
      <c r="L44" s="2"/>
      <c r="M44" s="6" t="str">
        <f aca="false">IF(A44="","",IFERROR(INDEX(Concretagens!$G$2:$G$300,MATCH(A44,Concretagens!$A$2:$A$300,0)),""))</f>
        <v/>
      </c>
      <c r="N44" s="7" t="str">
        <f aca="false">IF(OR(L44="",M44=""),"",IF(ABS(L44-M44)&lt;=20,"Sim","Não"))</f>
        <v/>
      </c>
      <c r="O44" s="2"/>
      <c r="P44" s="2"/>
      <c r="Q44" s="2"/>
    </row>
    <row r="45" customFormat="false" ht="15" hidden="false" customHeight="false" outlineLevel="0" collapsed="false">
      <c r="A45" s="2"/>
      <c r="B45" s="3"/>
      <c r="C45" s="2"/>
      <c r="D45" s="2"/>
      <c r="E45" s="4"/>
      <c r="F45" s="8"/>
      <c r="G45" s="8"/>
      <c r="H45" s="8"/>
      <c r="I45" s="8"/>
      <c r="J45" s="9" t="str">
        <f aca="false">IF(OR(F45="",G45=""),"",G45-F45)</f>
        <v/>
      </c>
      <c r="K45" s="9" t="str">
        <f aca="false">IF(OR(F45="",I45=""),"",I45-F45)</f>
        <v/>
      </c>
      <c r="L45" s="2"/>
      <c r="M45" s="6" t="str">
        <f aca="false">IF(A45="","",IFERROR(INDEX(Concretagens!$G$2:$G$300,MATCH(A45,Concretagens!$A$2:$A$300,0)),""))</f>
        <v/>
      </c>
      <c r="N45" s="7" t="str">
        <f aca="false">IF(OR(L45="",M45=""),"",IF(ABS(L45-M45)&lt;=20,"Sim","Não"))</f>
        <v/>
      </c>
      <c r="O45" s="2"/>
      <c r="P45" s="2"/>
      <c r="Q45" s="2"/>
    </row>
    <row r="46" customFormat="false" ht="15" hidden="false" customHeight="false" outlineLevel="0" collapsed="false">
      <c r="A46" s="2"/>
      <c r="B46" s="3"/>
      <c r="C46" s="2"/>
      <c r="D46" s="2"/>
      <c r="E46" s="4"/>
      <c r="F46" s="8"/>
      <c r="G46" s="8"/>
      <c r="H46" s="8"/>
      <c r="I46" s="8"/>
      <c r="J46" s="9" t="str">
        <f aca="false">IF(OR(F46="",G46=""),"",G46-F46)</f>
        <v/>
      </c>
      <c r="K46" s="9" t="str">
        <f aca="false">IF(OR(F46="",I46=""),"",I46-F46)</f>
        <v/>
      </c>
      <c r="L46" s="2"/>
      <c r="M46" s="6" t="str">
        <f aca="false">IF(A46="","",IFERROR(INDEX(Concretagens!$G$2:$G$300,MATCH(A46,Concretagens!$A$2:$A$300,0)),""))</f>
        <v/>
      </c>
      <c r="N46" s="7" t="str">
        <f aca="false">IF(OR(L46="",M46=""),"",IF(ABS(L46-M46)&lt;=20,"Sim","Não"))</f>
        <v/>
      </c>
      <c r="O46" s="2"/>
      <c r="P46" s="2"/>
      <c r="Q46" s="2"/>
    </row>
    <row r="47" customFormat="false" ht="15" hidden="false" customHeight="false" outlineLevel="0" collapsed="false">
      <c r="A47" s="2"/>
      <c r="B47" s="3"/>
      <c r="C47" s="2"/>
      <c r="D47" s="2"/>
      <c r="E47" s="4"/>
      <c r="F47" s="8"/>
      <c r="G47" s="8"/>
      <c r="H47" s="8"/>
      <c r="I47" s="8"/>
      <c r="J47" s="9" t="str">
        <f aca="false">IF(OR(F47="",G47=""),"",G47-F47)</f>
        <v/>
      </c>
      <c r="K47" s="9" t="str">
        <f aca="false">IF(OR(F47="",I47=""),"",I47-F47)</f>
        <v/>
      </c>
      <c r="L47" s="2"/>
      <c r="M47" s="6" t="str">
        <f aca="false">IF(A47="","",IFERROR(INDEX(Concretagens!$G$2:$G$300,MATCH(A47,Concretagens!$A$2:$A$300,0)),""))</f>
        <v/>
      </c>
      <c r="N47" s="7" t="str">
        <f aca="false">IF(OR(L47="",M47=""),"",IF(ABS(L47-M47)&lt;=20,"Sim","Não"))</f>
        <v/>
      </c>
      <c r="O47" s="2"/>
      <c r="P47" s="2"/>
      <c r="Q47" s="2"/>
    </row>
    <row r="48" customFormat="false" ht="15" hidden="false" customHeight="false" outlineLevel="0" collapsed="false">
      <c r="A48" s="2"/>
      <c r="B48" s="3"/>
      <c r="C48" s="2"/>
      <c r="D48" s="2"/>
      <c r="E48" s="4"/>
      <c r="F48" s="8"/>
      <c r="G48" s="8"/>
      <c r="H48" s="8"/>
      <c r="I48" s="8"/>
      <c r="J48" s="9" t="str">
        <f aca="false">IF(OR(F48="",G48=""),"",G48-F48)</f>
        <v/>
      </c>
      <c r="K48" s="9" t="str">
        <f aca="false">IF(OR(F48="",I48=""),"",I48-F48)</f>
        <v/>
      </c>
      <c r="L48" s="2"/>
      <c r="M48" s="6" t="str">
        <f aca="false">IF(A48="","",IFERROR(INDEX(Concretagens!$G$2:$G$300,MATCH(A48,Concretagens!$A$2:$A$300,0)),""))</f>
        <v/>
      </c>
      <c r="N48" s="7" t="str">
        <f aca="false">IF(OR(L48="",M48=""),"",IF(ABS(L48-M48)&lt;=20,"Sim","Não"))</f>
        <v/>
      </c>
      <c r="O48" s="2"/>
      <c r="P48" s="2"/>
      <c r="Q48" s="2"/>
    </row>
    <row r="49" customFormat="false" ht="15" hidden="false" customHeight="false" outlineLevel="0" collapsed="false">
      <c r="A49" s="2"/>
      <c r="B49" s="3"/>
      <c r="C49" s="2"/>
      <c r="D49" s="2"/>
      <c r="E49" s="4"/>
      <c r="F49" s="8"/>
      <c r="G49" s="8"/>
      <c r="H49" s="8"/>
      <c r="I49" s="8"/>
      <c r="J49" s="9" t="str">
        <f aca="false">IF(OR(F49="",G49=""),"",G49-F49)</f>
        <v/>
      </c>
      <c r="K49" s="9" t="str">
        <f aca="false">IF(OR(F49="",I49=""),"",I49-F49)</f>
        <v/>
      </c>
      <c r="L49" s="2"/>
      <c r="M49" s="6" t="str">
        <f aca="false">IF(A49="","",IFERROR(INDEX(Concretagens!$G$2:$G$300,MATCH(A49,Concretagens!$A$2:$A$300,0)),""))</f>
        <v/>
      </c>
      <c r="N49" s="7" t="str">
        <f aca="false">IF(OR(L49="",M49=""),"",IF(ABS(L49-M49)&lt;=20,"Sim","Não"))</f>
        <v/>
      </c>
      <c r="O49" s="2"/>
      <c r="P49" s="2"/>
      <c r="Q49" s="2"/>
    </row>
    <row r="50" customFormat="false" ht="15" hidden="false" customHeight="false" outlineLevel="0" collapsed="false">
      <c r="A50" s="2"/>
      <c r="B50" s="3"/>
      <c r="C50" s="2"/>
      <c r="D50" s="2"/>
      <c r="E50" s="4"/>
      <c r="F50" s="8"/>
      <c r="G50" s="8"/>
      <c r="H50" s="8"/>
      <c r="I50" s="8"/>
      <c r="J50" s="9" t="str">
        <f aca="false">IF(OR(F50="",G50=""),"",G50-F50)</f>
        <v/>
      </c>
      <c r="K50" s="9" t="str">
        <f aca="false">IF(OR(F50="",I50=""),"",I50-F50)</f>
        <v/>
      </c>
      <c r="L50" s="2"/>
      <c r="M50" s="6" t="str">
        <f aca="false">IF(A50="","",IFERROR(INDEX(Concretagens!$G$2:$G$300,MATCH(A50,Concretagens!$A$2:$A$300,0)),""))</f>
        <v/>
      </c>
      <c r="N50" s="7" t="str">
        <f aca="false">IF(OR(L50="",M50=""),"",IF(ABS(L50-M50)&lt;=20,"Sim","Não"))</f>
        <v/>
      </c>
      <c r="O50" s="2"/>
      <c r="P50" s="2"/>
      <c r="Q50" s="2"/>
    </row>
    <row r="51" customFormat="false" ht="15" hidden="false" customHeight="false" outlineLevel="0" collapsed="false">
      <c r="A51" s="2"/>
      <c r="B51" s="3"/>
      <c r="C51" s="2"/>
      <c r="D51" s="2"/>
      <c r="E51" s="4"/>
      <c r="F51" s="8"/>
      <c r="G51" s="8"/>
      <c r="H51" s="8"/>
      <c r="I51" s="8"/>
      <c r="J51" s="9" t="str">
        <f aca="false">IF(OR(F51="",G51=""),"",G51-F51)</f>
        <v/>
      </c>
      <c r="K51" s="9" t="str">
        <f aca="false">IF(OR(F51="",I51=""),"",I51-F51)</f>
        <v/>
      </c>
      <c r="L51" s="2"/>
      <c r="M51" s="6" t="str">
        <f aca="false">IF(A51="","",IFERROR(INDEX(Concretagens!$G$2:$G$300,MATCH(A51,Concretagens!$A$2:$A$300,0)),""))</f>
        <v/>
      </c>
      <c r="N51" s="7" t="str">
        <f aca="false">IF(OR(L51="",M51=""),"",IF(ABS(L51-M51)&lt;=20,"Sim","Não"))</f>
        <v/>
      </c>
      <c r="O51" s="2"/>
      <c r="P51" s="2"/>
      <c r="Q51" s="2"/>
    </row>
    <row r="52" customFormat="false" ht="15" hidden="false" customHeight="false" outlineLevel="0" collapsed="false">
      <c r="A52" s="2"/>
      <c r="B52" s="3"/>
      <c r="C52" s="2"/>
      <c r="D52" s="2"/>
      <c r="E52" s="4"/>
      <c r="F52" s="8"/>
      <c r="G52" s="8"/>
      <c r="H52" s="8"/>
      <c r="I52" s="8"/>
      <c r="J52" s="9" t="str">
        <f aca="false">IF(OR(F52="",G52=""),"",G52-F52)</f>
        <v/>
      </c>
      <c r="K52" s="9" t="str">
        <f aca="false">IF(OR(F52="",I52=""),"",I52-F52)</f>
        <v/>
      </c>
      <c r="L52" s="2"/>
      <c r="M52" s="6" t="str">
        <f aca="false">IF(A52="","",IFERROR(INDEX(Concretagens!$G$2:$G$300,MATCH(A52,Concretagens!$A$2:$A$300,0)),""))</f>
        <v/>
      </c>
      <c r="N52" s="7" t="str">
        <f aca="false">IF(OR(L52="",M52=""),"",IF(ABS(L52-M52)&lt;=20,"Sim","Não"))</f>
        <v/>
      </c>
      <c r="O52" s="2"/>
      <c r="P52" s="2"/>
      <c r="Q52" s="2"/>
    </row>
    <row r="53" customFormat="false" ht="15" hidden="false" customHeight="false" outlineLevel="0" collapsed="false">
      <c r="A53" s="2"/>
      <c r="B53" s="3"/>
      <c r="C53" s="2"/>
      <c r="D53" s="2"/>
      <c r="E53" s="4"/>
      <c r="F53" s="8"/>
      <c r="G53" s="8"/>
      <c r="H53" s="8"/>
      <c r="I53" s="8"/>
      <c r="J53" s="9" t="str">
        <f aca="false">IF(OR(F53="",G53=""),"",G53-F53)</f>
        <v/>
      </c>
      <c r="K53" s="9" t="str">
        <f aca="false">IF(OR(F53="",I53=""),"",I53-F53)</f>
        <v/>
      </c>
      <c r="L53" s="2"/>
      <c r="M53" s="6" t="str">
        <f aca="false">IF(A53="","",IFERROR(INDEX(Concretagens!$G$2:$G$300,MATCH(A53,Concretagens!$A$2:$A$300,0)),""))</f>
        <v/>
      </c>
      <c r="N53" s="7" t="str">
        <f aca="false">IF(OR(L53="",M53=""),"",IF(ABS(L53-M53)&lt;=20,"Sim","Não"))</f>
        <v/>
      </c>
      <c r="O53" s="2"/>
      <c r="P53" s="2"/>
      <c r="Q53" s="2"/>
    </row>
    <row r="54" customFormat="false" ht="15" hidden="false" customHeight="false" outlineLevel="0" collapsed="false">
      <c r="A54" s="2"/>
      <c r="B54" s="3"/>
      <c r="C54" s="2"/>
      <c r="D54" s="2"/>
      <c r="E54" s="4"/>
      <c r="F54" s="8"/>
      <c r="G54" s="8"/>
      <c r="H54" s="8"/>
      <c r="I54" s="8"/>
      <c r="J54" s="9" t="str">
        <f aca="false">IF(OR(F54="",G54=""),"",G54-F54)</f>
        <v/>
      </c>
      <c r="K54" s="9" t="str">
        <f aca="false">IF(OR(F54="",I54=""),"",I54-F54)</f>
        <v/>
      </c>
      <c r="L54" s="2"/>
      <c r="M54" s="6" t="str">
        <f aca="false">IF(A54="","",IFERROR(INDEX(Concretagens!$G$2:$G$300,MATCH(A54,Concretagens!$A$2:$A$300,0)),""))</f>
        <v/>
      </c>
      <c r="N54" s="7" t="str">
        <f aca="false">IF(OR(L54="",M54=""),"",IF(ABS(L54-M54)&lt;=20,"Sim","Não"))</f>
        <v/>
      </c>
      <c r="O54" s="2"/>
      <c r="P54" s="2"/>
      <c r="Q54" s="2"/>
    </row>
    <row r="55" customFormat="false" ht="15" hidden="false" customHeight="false" outlineLevel="0" collapsed="false">
      <c r="A55" s="2"/>
      <c r="B55" s="3"/>
      <c r="C55" s="2"/>
      <c r="D55" s="2"/>
      <c r="E55" s="4"/>
      <c r="F55" s="8"/>
      <c r="G55" s="8"/>
      <c r="H55" s="8"/>
      <c r="I55" s="8"/>
      <c r="J55" s="9" t="str">
        <f aca="false">IF(OR(F55="",G55=""),"",G55-F55)</f>
        <v/>
      </c>
      <c r="K55" s="9" t="str">
        <f aca="false">IF(OR(F55="",I55=""),"",I55-F55)</f>
        <v/>
      </c>
      <c r="L55" s="2"/>
      <c r="M55" s="6" t="str">
        <f aca="false">IF(A55="","",IFERROR(INDEX(Concretagens!$G$2:$G$300,MATCH(A55,Concretagens!$A$2:$A$300,0)),""))</f>
        <v/>
      </c>
      <c r="N55" s="7" t="str">
        <f aca="false">IF(OR(L55="",M55=""),"",IF(ABS(L55-M55)&lt;=20,"Sim","Não"))</f>
        <v/>
      </c>
      <c r="O55" s="2"/>
      <c r="P55" s="2"/>
      <c r="Q55" s="2"/>
    </row>
    <row r="56" customFormat="false" ht="15" hidden="false" customHeight="false" outlineLevel="0" collapsed="false">
      <c r="A56" s="2"/>
      <c r="B56" s="3"/>
      <c r="C56" s="2"/>
      <c r="D56" s="2"/>
      <c r="E56" s="4"/>
      <c r="F56" s="8"/>
      <c r="G56" s="8"/>
      <c r="H56" s="8"/>
      <c r="I56" s="8"/>
      <c r="J56" s="9" t="str">
        <f aca="false">IF(OR(F56="",G56=""),"",G56-F56)</f>
        <v/>
      </c>
      <c r="K56" s="9" t="str">
        <f aca="false">IF(OR(F56="",I56=""),"",I56-F56)</f>
        <v/>
      </c>
      <c r="L56" s="2"/>
      <c r="M56" s="6" t="str">
        <f aca="false">IF(A56="","",IFERROR(INDEX(Concretagens!$G$2:$G$300,MATCH(A56,Concretagens!$A$2:$A$300,0)),""))</f>
        <v/>
      </c>
      <c r="N56" s="7" t="str">
        <f aca="false">IF(OR(L56="",M56=""),"",IF(ABS(L56-M56)&lt;=20,"Sim","Não"))</f>
        <v/>
      </c>
      <c r="O56" s="2"/>
      <c r="P56" s="2"/>
      <c r="Q56" s="2"/>
    </row>
    <row r="57" customFormat="false" ht="15" hidden="false" customHeight="false" outlineLevel="0" collapsed="false">
      <c r="A57" s="2"/>
      <c r="B57" s="3"/>
      <c r="C57" s="2"/>
      <c r="D57" s="2"/>
      <c r="E57" s="4"/>
      <c r="F57" s="8"/>
      <c r="G57" s="8"/>
      <c r="H57" s="8"/>
      <c r="I57" s="8"/>
      <c r="J57" s="9" t="str">
        <f aca="false">IF(OR(F57="",G57=""),"",G57-F57)</f>
        <v/>
      </c>
      <c r="K57" s="9" t="str">
        <f aca="false">IF(OR(F57="",I57=""),"",I57-F57)</f>
        <v/>
      </c>
      <c r="L57" s="2"/>
      <c r="M57" s="6" t="str">
        <f aca="false">IF(A57="","",IFERROR(INDEX(Concretagens!$G$2:$G$300,MATCH(A57,Concretagens!$A$2:$A$300,0)),""))</f>
        <v/>
      </c>
      <c r="N57" s="7" t="str">
        <f aca="false">IF(OR(L57="",M57=""),"",IF(ABS(L57-M57)&lt;=20,"Sim","Não"))</f>
        <v/>
      </c>
      <c r="O57" s="2"/>
      <c r="P57" s="2"/>
      <c r="Q57" s="2"/>
    </row>
    <row r="58" customFormat="false" ht="15" hidden="false" customHeight="false" outlineLevel="0" collapsed="false">
      <c r="A58" s="2"/>
      <c r="B58" s="3"/>
      <c r="C58" s="2"/>
      <c r="D58" s="2"/>
      <c r="E58" s="4"/>
      <c r="F58" s="8"/>
      <c r="G58" s="8"/>
      <c r="H58" s="8"/>
      <c r="I58" s="8"/>
      <c r="J58" s="9" t="str">
        <f aca="false">IF(OR(F58="",G58=""),"",G58-F58)</f>
        <v/>
      </c>
      <c r="K58" s="9" t="str">
        <f aca="false">IF(OR(F58="",I58=""),"",I58-F58)</f>
        <v/>
      </c>
      <c r="L58" s="2"/>
      <c r="M58" s="6" t="str">
        <f aca="false">IF(A58="","",IFERROR(INDEX(Concretagens!$G$2:$G$300,MATCH(A58,Concretagens!$A$2:$A$300,0)),""))</f>
        <v/>
      </c>
      <c r="N58" s="7" t="str">
        <f aca="false">IF(OR(L58="",M58=""),"",IF(ABS(L58-M58)&lt;=20,"Sim","Não"))</f>
        <v/>
      </c>
      <c r="O58" s="2"/>
      <c r="P58" s="2"/>
      <c r="Q58" s="2"/>
    </row>
    <row r="59" customFormat="false" ht="15" hidden="false" customHeight="false" outlineLevel="0" collapsed="false">
      <c r="A59" s="2"/>
      <c r="B59" s="3"/>
      <c r="C59" s="2"/>
      <c r="D59" s="2"/>
      <c r="E59" s="4"/>
      <c r="F59" s="8"/>
      <c r="G59" s="8"/>
      <c r="H59" s="8"/>
      <c r="I59" s="8"/>
      <c r="J59" s="9" t="str">
        <f aca="false">IF(OR(F59="",G59=""),"",G59-F59)</f>
        <v/>
      </c>
      <c r="K59" s="9" t="str">
        <f aca="false">IF(OR(F59="",I59=""),"",I59-F59)</f>
        <v/>
      </c>
      <c r="L59" s="2"/>
      <c r="M59" s="6" t="str">
        <f aca="false">IF(A59="","",IFERROR(INDEX(Concretagens!$G$2:$G$300,MATCH(A59,Concretagens!$A$2:$A$300,0)),""))</f>
        <v/>
      </c>
      <c r="N59" s="7" t="str">
        <f aca="false">IF(OR(L59="",M59=""),"",IF(ABS(L59-M59)&lt;=20,"Sim","Não"))</f>
        <v/>
      </c>
      <c r="O59" s="2"/>
      <c r="P59" s="2"/>
      <c r="Q59" s="2"/>
    </row>
    <row r="60" customFormat="false" ht="15" hidden="false" customHeight="false" outlineLevel="0" collapsed="false">
      <c r="A60" s="2"/>
      <c r="B60" s="3"/>
      <c r="C60" s="2"/>
      <c r="D60" s="2"/>
      <c r="E60" s="4"/>
      <c r="F60" s="8"/>
      <c r="G60" s="8"/>
      <c r="H60" s="8"/>
      <c r="I60" s="8"/>
      <c r="J60" s="9" t="str">
        <f aca="false">IF(OR(F60="",G60=""),"",G60-F60)</f>
        <v/>
      </c>
      <c r="K60" s="9" t="str">
        <f aca="false">IF(OR(F60="",I60=""),"",I60-F60)</f>
        <v/>
      </c>
      <c r="L60" s="2"/>
      <c r="M60" s="6" t="str">
        <f aca="false">IF(A60="","",IFERROR(INDEX(Concretagens!$G$2:$G$300,MATCH(A60,Concretagens!$A$2:$A$300,0)),""))</f>
        <v/>
      </c>
      <c r="N60" s="7" t="str">
        <f aca="false">IF(OR(L60="",M60=""),"",IF(ABS(L60-M60)&lt;=20,"Sim","Não"))</f>
        <v/>
      </c>
      <c r="O60" s="2"/>
      <c r="P60" s="2"/>
      <c r="Q60" s="2"/>
    </row>
    <row r="61" customFormat="false" ht="15" hidden="false" customHeight="false" outlineLevel="0" collapsed="false">
      <c r="A61" s="2"/>
      <c r="B61" s="3"/>
      <c r="C61" s="2"/>
      <c r="D61" s="2"/>
      <c r="E61" s="4"/>
      <c r="F61" s="8"/>
      <c r="G61" s="8"/>
      <c r="H61" s="8"/>
      <c r="I61" s="8"/>
      <c r="J61" s="9" t="str">
        <f aca="false">IF(OR(F61="",G61=""),"",G61-F61)</f>
        <v/>
      </c>
      <c r="K61" s="9" t="str">
        <f aca="false">IF(OR(F61="",I61=""),"",I61-F61)</f>
        <v/>
      </c>
      <c r="L61" s="2"/>
      <c r="M61" s="6" t="str">
        <f aca="false">IF(A61="","",IFERROR(INDEX(Concretagens!$G$2:$G$300,MATCH(A61,Concretagens!$A$2:$A$300,0)),""))</f>
        <v/>
      </c>
      <c r="N61" s="7" t="str">
        <f aca="false">IF(OR(L61="",M61=""),"",IF(ABS(L61-M61)&lt;=20,"Sim","Não"))</f>
        <v/>
      </c>
      <c r="O61" s="2"/>
      <c r="P61" s="2"/>
      <c r="Q61" s="2"/>
    </row>
    <row r="62" customFormat="false" ht="15" hidden="false" customHeight="false" outlineLevel="0" collapsed="false">
      <c r="A62" s="2"/>
      <c r="B62" s="3"/>
      <c r="C62" s="2"/>
      <c r="D62" s="2"/>
      <c r="E62" s="4"/>
      <c r="F62" s="8"/>
      <c r="G62" s="8"/>
      <c r="H62" s="8"/>
      <c r="I62" s="8"/>
      <c r="J62" s="9" t="str">
        <f aca="false">IF(OR(F62="",G62=""),"",G62-F62)</f>
        <v/>
      </c>
      <c r="K62" s="9" t="str">
        <f aca="false">IF(OR(F62="",I62=""),"",I62-F62)</f>
        <v/>
      </c>
      <c r="L62" s="2"/>
      <c r="M62" s="6" t="str">
        <f aca="false">IF(A62="","",IFERROR(INDEX(Concretagens!$G$2:$G$300,MATCH(A62,Concretagens!$A$2:$A$300,0)),""))</f>
        <v/>
      </c>
      <c r="N62" s="7" t="str">
        <f aca="false">IF(OR(L62="",M62=""),"",IF(ABS(L62-M62)&lt;=20,"Sim","Não"))</f>
        <v/>
      </c>
      <c r="O62" s="2"/>
      <c r="P62" s="2"/>
      <c r="Q62" s="2"/>
    </row>
    <row r="63" customFormat="false" ht="15" hidden="false" customHeight="false" outlineLevel="0" collapsed="false">
      <c r="A63" s="2"/>
      <c r="B63" s="3"/>
      <c r="C63" s="2"/>
      <c r="D63" s="2"/>
      <c r="E63" s="4"/>
      <c r="F63" s="8"/>
      <c r="G63" s="8"/>
      <c r="H63" s="8"/>
      <c r="I63" s="8"/>
      <c r="J63" s="9" t="str">
        <f aca="false">IF(OR(F63="",G63=""),"",G63-F63)</f>
        <v/>
      </c>
      <c r="K63" s="9" t="str">
        <f aca="false">IF(OR(F63="",I63=""),"",I63-F63)</f>
        <v/>
      </c>
      <c r="L63" s="2"/>
      <c r="M63" s="6" t="str">
        <f aca="false">IF(A63="","",IFERROR(INDEX(Concretagens!$G$2:$G$300,MATCH(A63,Concretagens!$A$2:$A$300,0)),""))</f>
        <v/>
      </c>
      <c r="N63" s="7" t="str">
        <f aca="false">IF(OR(L63="",M63=""),"",IF(ABS(L63-M63)&lt;=20,"Sim","Não"))</f>
        <v/>
      </c>
      <c r="O63" s="2"/>
      <c r="P63" s="2"/>
      <c r="Q63" s="2"/>
    </row>
    <row r="64" customFormat="false" ht="15" hidden="false" customHeight="false" outlineLevel="0" collapsed="false">
      <c r="A64" s="2"/>
      <c r="B64" s="3"/>
      <c r="C64" s="2"/>
      <c r="D64" s="2"/>
      <c r="E64" s="4"/>
      <c r="F64" s="8"/>
      <c r="G64" s="8"/>
      <c r="H64" s="8"/>
      <c r="I64" s="8"/>
      <c r="J64" s="9" t="str">
        <f aca="false">IF(OR(F64="",G64=""),"",G64-F64)</f>
        <v/>
      </c>
      <c r="K64" s="9" t="str">
        <f aca="false">IF(OR(F64="",I64=""),"",I64-F64)</f>
        <v/>
      </c>
      <c r="L64" s="2"/>
      <c r="M64" s="6" t="str">
        <f aca="false">IF(A64="","",IFERROR(INDEX(Concretagens!$G$2:$G$300,MATCH(A64,Concretagens!$A$2:$A$300,0)),""))</f>
        <v/>
      </c>
      <c r="N64" s="7" t="str">
        <f aca="false">IF(OR(L64="",M64=""),"",IF(ABS(L64-M64)&lt;=20,"Sim","Não"))</f>
        <v/>
      </c>
      <c r="O64" s="2"/>
      <c r="P64" s="2"/>
      <c r="Q64" s="2"/>
    </row>
    <row r="65" customFormat="false" ht="15" hidden="false" customHeight="false" outlineLevel="0" collapsed="false">
      <c r="A65" s="2"/>
      <c r="B65" s="3"/>
      <c r="C65" s="2"/>
      <c r="D65" s="2"/>
      <c r="E65" s="4"/>
      <c r="F65" s="8"/>
      <c r="G65" s="8"/>
      <c r="H65" s="8"/>
      <c r="I65" s="8"/>
      <c r="J65" s="9" t="str">
        <f aca="false">IF(OR(F65="",G65=""),"",G65-F65)</f>
        <v/>
      </c>
      <c r="K65" s="9" t="str">
        <f aca="false">IF(OR(F65="",I65=""),"",I65-F65)</f>
        <v/>
      </c>
      <c r="L65" s="2"/>
      <c r="M65" s="6" t="str">
        <f aca="false">IF(A65="","",IFERROR(INDEX(Concretagens!$G$2:$G$300,MATCH(A65,Concretagens!$A$2:$A$300,0)),""))</f>
        <v/>
      </c>
      <c r="N65" s="7" t="str">
        <f aca="false">IF(OR(L65="",M65=""),"",IF(ABS(L65-M65)&lt;=20,"Sim","Não"))</f>
        <v/>
      </c>
      <c r="O65" s="2"/>
      <c r="P65" s="2"/>
      <c r="Q65" s="2"/>
    </row>
    <row r="66" customFormat="false" ht="15" hidden="false" customHeight="false" outlineLevel="0" collapsed="false">
      <c r="A66" s="2"/>
      <c r="B66" s="3"/>
      <c r="C66" s="2"/>
      <c r="D66" s="2"/>
      <c r="E66" s="4"/>
      <c r="F66" s="8"/>
      <c r="G66" s="8"/>
      <c r="H66" s="8"/>
      <c r="I66" s="8"/>
      <c r="J66" s="9" t="str">
        <f aca="false">IF(OR(F66="",G66=""),"",G66-F66)</f>
        <v/>
      </c>
      <c r="K66" s="9" t="str">
        <f aca="false">IF(OR(F66="",I66=""),"",I66-F66)</f>
        <v/>
      </c>
      <c r="L66" s="2"/>
      <c r="M66" s="6" t="str">
        <f aca="false">IF(A66="","",IFERROR(INDEX(Concretagens!$G$2:$G$300,MATCH(A66,Concretagens!$A$2:$A$300,0)),""))</f>
        <v/>
      </c>
      <c r="N66" s="7" t="str">
        <f aca="false">IF(OR(L66="",M66=""),"",IF(ABS(L66-M66)&lt;=20,"Sim","Não"))</f>
        <v/>
      </c>
      <c r="O66" s="2"/>
      <c r="P66" s="2"/>
      <c r="Q66" s="2"/>
    </row>
    <row r="67" customFormat="false" ht="15" hidden="false" customHeight="false" outlineLevel="0" collapsed="false">
      <c r="A67" s="2"/>
      <c r="B67" s="3"/>
      <c r="C67" s="2"/>
      <c r="D67" s="2"/>
      <c r="E67" s="4"/>
      <c r="F67" s="8"/>
      <c r="G67" s="8"/>
      <c r="H67" s="8"/>
      <c r="I67" s="8"/>
      <c r="J67" s="9" t="str">
        <f aca="false">IF(OR(F67="",G67=""),"",G67-F67)</f>
        <v/>
      </c>
      <c r="K67" s="9" t="str">
        <f aca="false">IF(OR(F67="",I67=""),"",I67-F67)</f>
        <v/>
      </c>
      <c r="L67" s="2"/>
      <c r="M67" s="6" t="str">
        <f aca="false">IF(A67="","",IFERROR(INDEX(Concretagens!$G$2:$G$300,MATCH(A67,Concretagens!$A$2:$A$300,0)),""))</f>
        <v/>
      </c>
      <c r="N67" s="7" t="str">
        <f aca="false">IF(OR(L67="",M67=""),"",IF(ABS(L67-M67)&lt;=20,"Sim","Não"))</f>
        <v/>
      </c>
      <c r="O67" s="2"/>
      <c r="P67" s="2"/>
      <c r="Q67" s="2"/>
    </row>
    <row r="68" customFormat="false" ht="15" hidden="false" customHeight="false" outlineLevel="0" collapsed="false">
      <c r="A68" s="2"/>
      <c r="B68" s="3"/>
      <c r="C68" s="2"/>
      <c r="D68" s="2"/>
      <c r="E68" s="4"/>
      <c r="F68" s="8"/>
      <c r="G68" s="8"/>
      <c r="H68" s="8"/>
      <c r="I68" s="8"/>
      <c r="J68" s="9" t="str">
        <f aca="false">IF(OR(F68="",G68=""),"",G68-F68)</f>
        <v/>
      </c>
      <c r="K68" s="9" t="str">
        <f aca="false">IF(OR(F68="",I68=""),"",I68-F68)</f>
        <v/>
      </c>
      <c r="L68" s="2"/>
      <c r="M68" s="6" t="str">
        <f aca="false">IF(A68="","",IFERROR(INDEX(Concretagens!$G$2:$G$300,MATCH(A68,Concretagens!$A$2:$A$300,0)),""))</f>
        <v/>
      </c>
      <c r="N68" s="7" t="str">
        <f aca="false">IF(OR(L68="",M68=""),"",IF(ABS(L68-M68)&lt;=20,"Sim","Não"))</f>
        <v/>
      </c>
      <c r="O68" s="2"/>
      <c r="P68" s="2"/>
      <c r="Q68" s="2"/>
    </row>
    <row r="69" customFormat="false" ht="15" hidden="false" customHeight="false" outlineLevel="0" collapsed="false">
      <c r="A69" s="2"/>
      <c r="B69" s="3"/>
      <c r="C69" s="2"/>
      <c r="D69" s="2"/>
      <c r="E69" s="4"/>
      <c r="F69" s="8"/>
      <c r="G69" s="8"/>
      <c r="H69" s="8"/>
      <c r="I69" s="8"/>
      <c r="J69" s="9" t="str">
        <f aca="false">IF(OR(F69="",G69=""),"",G69-F69)</f>
        <v/>
      </c>
      <c r="K69" s="9" t="str">
        <f aca="false">IF(OR(F69="",I69=""),"",I69-F69)</f>
        <v/>
      </c>
      <c r="L69" s="2"/>
      <c r="M69" s="6" t="str">
        <f aca="false">IF(A69="","",IFERROR(INDEX(Concretagens!$G$2:$G$300,MATCH(A69,Concretagens!$A$2:$A$300,0)),""))</f>
        <v/>
      </c>
      <c r="N69" s="7" t="str">
        <f aca="false">IF(OR(L69="",M69=""),"",IF(ABS(L69-M69)&lt;=20,"Sim","Não"))</f>
        <v/>
      </c>
      <c r="O69" s="2"/>
      <c r="P69" s="2"/>
      <c r="Q69" s="2"/>
    </row>
    <row r="70" customFormat="false" ht="15" hidden="false" customHeight="false" outlineLevel="0" collapsed="false">
      <c r="A70" s="2"/>
      <c r="B70" s="3"/>
      <c r="C70" s="2"/>
      <c r="D70" s="2"/>
      <c r="E70" s="4"/>
      <c r="F70" s="8"/>
      <c r="G70" s="8"/>
      <c r="H70" s="8"/>
      <c r="I70" s="8"/>
      <c r="J70" s="9" t="str">
        <f aca="false">IF(OR(F70="",G70=""),"",G70-F70)</f>
        <v/>
      </c>
      <c r="K70" s="9" t="str">
        <f aca="false">IF(OR(F70="",I70=""),"",I70-F70)</f>
        <v/>
      </c>
      <c r="L70" s="2"/>
      <c r="M70" s="6" t="str">
        <f aca="false">IF(A70="","",IFERROR(INDEX(Concretagens!$G$2:$G$300,MATCH(A70,Concretagens!$A$2:$A$300,0)),""))</f>
        <v/>
      </c>
      <c r="N70" s="7" t="str">
        <f aca="false">IF(OR(L70="",M70=""),"",IF(ABS(L70-M70)&lt;=20,"Sim","Não"))</f>
        <v/>
      </c>
      <c r="O70" s="2"/>
      <c r="P70" s="2"/>
      <c r="Q70" s="2"/>
    </row>
    <row r="71" customFormat="false" ht="15" hidden="false" customHeight="false" outlineLevel="0" collapsed="false">
      <c r="A71" s="2"/>
      <c r="B71" s="3"/>
      <c r="C71" s="2"/>
      <c r="D71" s="2"/>
      <c r="E71" s="4"/>
      <c r="F71" s="8"/>
      <c r="G71" s="8"/>
      <c r="H71" s="8"/>
      <c r="I71" s="8"/>
      <c r="J71" s="9" t="str">
        <f aca="false">IF(OR(F71="",G71=""),"",G71-F71)</f>
        <v/>
      </c>
      <c r="K71" s="9" t="str">
        <f aca="false">IF(OR(F71="",I71=""),"",I71-F71)</f>
        <v/>
      </c>
      <c r="L71" s="2"/>
      <c r="M71" s="6" t="str">
        <f aca="false">IF(A71="","",IFERROR(INDEX(Concretagens!$G$2:$G$300,MATCH(A71,Concretagens!$A$2:$A$300,0)),""))</f>
        <v/>
      </c>
      <c r="N71" s="7" t="str">
        <f aca="false">IF(OR(L71="",M71=""),"",IF(ABS(L71-M71)&lt;=20,"Sim","Não"))</f>
        <v/>
      </c>
      <c r="O71" s="2"/>
      <c r="P71" s="2"/>
      <c r="Q71" s="2"/>
    </row>
    <row r="72" customFormat="false" ht="15" hidden="false" customHeight="false" outlineLevel="0" collapsed="false">
      <c r="A72" s="2"/>
      <c r="B72" s="3"/>
      <c r="C72" s="2"/>
      <c r="D72" s="2"/>
      <c r="E72" s="4"/>
      <c r="F72" s="8"/>
      <c r="G72" s="8"/>
      <c r="H72" s="8"/>
      <c r="I72" s="8"/>
      <c r="J72" s="9" t="str">
        <f aca="false">IF(OR(F72="",G72=""),"",G72-F72)</f>
        <v/>
      </c>
      <c r="K72" s="9" t="str">
        <f aca="false">IF(OR(F72="",I72=""),"",I72-F72)</f>
        <v/>
      </c>
      <c r="L72" s="2"/>
      <c r="M72" s="6" t="str">
        <f aca="false">IF(A72="","",IFERROR(INDEX(Concretagens!$G$2:$G$300,MATCH(A72,Concretagens!$A$2:$A$300,0)),""))</f>
        <v/>
      </c>
      <c r="N72" s="7" t="str">
        <f aca="false">IF(OR(L72="",M72=""),"",IF(ABS(L72-M72)&lt;=20,"Sim","Não"))</f>
        <v/>
      </c>
      <c r="O72" s="2"/>
      <c r="P72" s="2"/>
      <c r="Q72" s="2"/>
    </row>
    <row r="73" customFormat="false" ht="15" hidden="false" customHeight="false" outlineLevel="0" collapsed="false">
      <c r="A73" s="2"/>
      <c r="B73" s="3"/>
      <c r="C73" s="2"/>
      <c r="D73" s="2"/>
      <c r="E73" s="4"/>
      <c r="F73" s="8"/>
      <c r="G73" s="8"/>
      <c r="H73" s="8"/>
      <c r="I73" s="8"/>
      <c r="J73" s="9" t="str">
        <f aca="false">IF(OR(F73="",G73=""),"",G73-F73)</f>
        <v/>
      </c>
      <c r="K73" s="9" t="str">
        <f aca="false">IF(OR(F73="",I73=""),"",I73-F73)</f>
        <v/>
      </c>
      <c r="L73" s="2"/>
      <c r="M73" s="6" t="str">
        <f aca="false">IF(A73="","",IFERROR(INDEX(Concretagens!$G$2:$G$300,MATCH(A73,Concretagens!$A$2:$A$300,0)),""))</f>
        <v/>
      </c>
      <c r="N73" s="7" t="str">
        <f aca="false">IF(OR(L73="",M73=""),"",IF(ABS(L73-M73)&lt;=20,"Sim","Não"))</f>
        <v/>
      </c>
      <c r="O73" s="2"/>
      <c r="P73" s="2"/>
      <c r="Q73" s="2"/>
    </row>
    <row r="74" customFormat="false" ht="15" hidden="false" customHeight="false" outlineLevel="0" collapsed="false">
      <c r="A74" s="2"/>
      <c r="B74" s="3"/>
      <c r="C74" s="2"/>
      <c r="D74" s="2"/>
      <c r="E74" s="4"/>
      <c r="F74" s="8"/>
      <c r="G74" s="8"/>
      <c r="H74" s="8"/>
      <c r="I74" s="8"/>
      <c r="J74" s="9" t="str">
        <f aca="false">IF(OR(F74="",G74=""),"",G74-F74)</f>
        <v/>
      </c>
      <c r="K74" s="9" t="str">
        <f aca="false">IF(OR(F74="",I74=""),"",I74-F74)</f>
        <v/>
      </c>
      <c r="L74" s="2"/>
      <c r="M74" s="6" t="str">
        <f aca="false">IF(A74="","",IFERROR(INDEX(Concretagens!$G$2:$G$300,MATCH(A74,Concretagens!$A$2:$A$300,0)),""))</f>
        <v/>
      </c>
      <c r="N74" s="7" t="str">
        <f aca="false">IF(OR(L74="",M74=""),"",IF(ABS(L74-M74)&lt;=20,"Sim","Não"))</f>
        <v/>
      </c>
      <c r="O74" s="2"/>
      <c r="P74" s="2"/>
      <c r="Q74" s="2"/>
    </row>
    <row r="75" customFormat="false" ht="15" hidden="false" customHeight="false" outlineLevel="0" collapsed="false">
      <c r="A75" s="2"/>
      <c r="B75" s="3"/>
      <c r="C75" s="2"/>
      <c r="D75" s="2"/>
      <c r="E75" s="4"/>
      <c r="F75" s="8"/>
      <c r="G75" s="8"/>
      <c r="H75" s="8"/>
      <c r="I75" s="8"/>
      <c r="J75" s="9" t="str">
        <f aca="false">IF(OR(F75="",G75=""),"",G75-F75)</f>
        <v/>
      </c>
      <c r="K75" s="9" t="str">
        <f aca="false">IF(OR(F75="",I75=""),"",I75-F75)</f>
        <v/>
      </c>
      <c r="L75" s="2"/>
      <c r="M75" s="6" t="str">
        <f aca="false">IF(A75="","",IFERROR(INDEX(Concretagens!$G$2:$G$300,MATCH(A75,Concretagens!$A$2:$A$300,0)),""))</f>
        <v/>
      </c>
      <c r="N75" s="7" t="str">
        <f aca="false">IF(OR(L75="",M75=""),"",IF(ABS(L75-M75)&lt;=20,"Sim","Não"))</f>
        <v/>
      </c>
      <c r="O75" s="2"/>
      <c r="P75" s="2"/>
      <c r="Q75" s="2"/>
    </row>
    <row r="76" customFormat="false" ht="15" hidden="false" customHeight="false" outlineLevel="0" collapsed="false">
      <c r="A76" s="2"/>
      <c r="B76" s="3"/>
      <c r="C76" s="2"/>
      <c r="D76" s="2"/>
      <c r="E76" s="4"/>
      <c r="F76" s="8"/>
      <c r="G76" s="8"/>
      <c r="H76" s="8"/>
      <c r="I76" s="8"/>
      <c r="J76" s="9" t="str">
        <f aca="false">IF(OR(F76="",G76=""),"",G76-F76)</f>
        <v/>
      </c>
      <c r="K76" s="9" t="str">
        <f aca="false">IF(OR(F76="",I76=""),"",I76-F76)</f>
        <v/>
      </c>
      <c r="L76" s="2"/>
      <c r="M76" s="6" t="str">
        <f aca="false">IF(A76="","",IFERROR(INDEX(Concretagens!$G$2:$G$300,MATCH(A76,Concretagens!$A$2:$A$300,0)),""))</f>
        <v/>
      </c>
      <c r="N76" s="7" t="str">
        <f aca="false">IF(OR(L76="",M76=""),"",IF(ABS(L76-M76)&lt;=20,"Sim","Não"))</f>
        <v/>
      </c>
      <c r="O76" s="2"/>
      <c r="P76" s="2"/>
      <c r="Q76" s="2"/>
    </row>
    <row r="77" customFormat="false" ht="15" hidden="false" customHeight="false" outlineLevel="0" collapsed="false">
      <c r="A77" s="2"/>
      <c r="B77" s="3"/>
      <c r="C77" s="2"/>
      <c r="D77" s="2"/>
      <c r="E77" s="4"/>
      <c r="F77" s="8"/>
      <c r="G77" s="8"/>
      <c r="H77" s="8"/>
      <c r="I77" s="8"/>
      <c r="J77" s="9" t="str">
        <f aca="false">IF(OR(F77="",G77=""),"",G77-F77)</f>
        <v/>
      </c>
      <c r="K77" s="9" t="str">
        <f aca="false">IF(OR(F77="",I77=""),"",I77-F77)</f>
        <v/>
      </c>
      <c r="L77" s="2"/>
      <c r="M77" s="6" t="str">
        <f aca="false">IF(A77="","",IFERROR(INDEX(Concretagens!$G$2:$G$300,MATCH(A77,Concretagens!$A$2:$A$300,0)),""))</f>
        <v/>
      </c>
      <c r="N77" s="7" t="str">
        <f aca="false">IF(OR(L77="",M77=""),"",IF(ABS(L77-M77)&lt;=20,"Sim","Não"))</f>
        <v/>
      </c>
      <c r="O77" s="2"/>
      <c r="P77" s="2"/>
      <c r="Q77" s="2"/>
    </row>
    <row r="78" customFormat="false" ht="15" hidden="false" customHeight="false" outlineLevel="0" collapsed="false">
      <c r="A78" s="2"/>
      <c r="B78" s="3"/>
      <c r="C78" s="2"/>
      <c r="D78" s="2"/>
      <c r="E78" s="4"/>
      <c r="F78" s="8"/>
      <c r="G78" s="8"/>
      <c r="H78" s="8"/>
      <c r="I78" s="8"/>
      <c r="J78" s="9" t="str">
        <f aca="false">IF(OR(F78="",G78=""),"",G78-F78)</f>
        <v/>
      </c>
      <c r="K78" s="9" t="str">
        <f aca="false">IF(OR(F78="",I78=""),"",I78-F78)</f>
        <v/>
      </c>
      <c r="L78" s="2"/>
      <c r="M78" s="6" t="str">
        <f aca="false">IF(A78="","",IFERROR(INDEX(Concretagens!$G$2:$G$300,MATCH(A78,Concretagens!$A$2:$A$300,0)),""))</f>
        <v/>
      </c>
      <c r="N78" s="7" t="str">
        <f aca="false">IF(OR(L78="",M78=""),"",IF(ABS(L78-M78)&lt;=20,"Sim","Não"))</f>
        <v/>
      </c>
      <c r="O78" s="2"/>
      <c r="P78" s="2"/>
      <c r="Q78" s="2"/>
    </row>
    <row r="79" customFormat="false" ht="15" hidden="false" customHeight="false" outlineLevel="0" collapsed="false">
      <c r="A79" s="2"/>
      <c r="B79" s="3"/>
      <c r="C79" s="2"/>
      <c r="D79" s="2"/>
      <c r="E79" s="4"/>
      <c r="F79" s="8"/>
      <c r="G79" s="8"/>
      <c r="H79" s="8"/>
      <c r="I79" s="8"/>
      <c r="J79" s="9" t="str">
        <f aca="false">IF(OR(F79="",G79=""),"",G79-F79)</f>
        <v/>
      </c>
      <c r="K79" s="9" t="str">
        <f aca="false">IF(OR(F79="",I79=""),"",I79-F79)</f>
        <v/>
      </c>
      <c r="L79" s="2"/>
      <c r="M79" s="6" t="str">
        <f aca="false">IF(A79="","",IFERROR(INDEX(Concretagens!$G$2:$G$300,MATCH(A79,Concretagens!$A$2:$A$300,0)),""))</f>
        <v/>
      </c>
      <c r="N79" s="7" t="str">
        <f aca="false">IF(OR(L79="",M79=""),"",IF(ABS(L79-M79)&lt;=20,"Sim","Não"))</f>
        <v/>
      </c>
      <c r="O79" s="2"/>
      <c r="P79" s="2"/>
      <c r="Q79" s="2"/>
    </row>
    <row r="80" customFormat="false" ht="15" hidden="false" customHeight="false" outlineLevel="0" collapsed="false">
      <c r="A80" s="2"/>
      <c r="B80" s="3"/>
      <c r="C80" s="2"/>
      <c r="D80" s="2"/>
      <c r="E80" s="4"/>
      <c r="F80" s="8"/>
      <c r="G80" s="8"/>
      <c r="H80" s="8"/>
      <c r="I80" s="8"/>
      <c r="J80" s="9" t="str">
        <f aca="false">IF(OR(F80="",G80=""),"",G80-F80)</f>
        <v/>
      </c>
      <c r="K80" s="9" t="str">
        <f aca="false">IF(OR(F80="",I80=""),"",I80-F80)</f>
        <v/>
      </c>
      <c r="L80" s="2"/>
      <c r="M80" s="6" t="str">
        <f aca="false">IF(A80="","",IFERROR(INDEX(Concretagens!$G$2:$G$300,MATCH(A80,Concretagens!$A$2:$A$300,0)),""))</f>
        <v/>
      </c>
      <c r="N80" s="7" t="str">
        <f aca="false">IF(OR(L80="",M80=""),"",IF(ABS(L80-M80)&lt;=20,"Sim","Não"))</f>
        <v/>
      </c>
      <c r="O80" s="2"/>
      <c r="P80" s="2"/>
      <c r="Q80" s="2"/>
    </row>
    <row r="81" customFormat="false" ht="15" hidden="false" customHeight="false" outlineLevel="0" collapsed="false">
      <c r="A81" s="2"/>
      <c r="B81" s="3"/>
      <c r="C81" s="2"/>
      <c r="D81" s="2"/>
      <c r="E81" s="4"/>
      <c r="F81" s="8"/>
      <c r="G81" s="8"/>
      <c r="H81" s="8"/>
      <c r="I81" s="8"/>
      <c r="J81" s="9" t="str">
        <f aca="false">IF(OR(F81="",G81=""),"",G81-F81)</f>
        <v/>
      </c>
      <c r="K81" s="9" t="str">
        <f aca="false">IF(OR(F81="",I81=""),"",I81-F81)</f>
        <v/>
      </c>
      <c r="L81" s="2"/>
      <c r="M81" s="6" t="str">
        <f aca="false">IF(A81="","",IFERROR(INDEX(Concretagens!$G$2:$G$300,MATCH(A81,Concretagens!$A$2:$A$300,0)),""))</f>
        <v/>
      </c>
      <c r="N81" s="7" t="str">
        <f aca="false">IF(OR(L81="",M81=""),"",IF(ABS(L81-M81)&lt;=20,"Sim","Não"))</f>
        <v/>
      </c>
      <c r="O81" s="2"/>
      <c r="P81" s="2"/>
      <c r="Q81" s="2"/>
    </row>
    <row r="82" customFormat="false" ht="15" hidden="false" customHeight="false" outlineLevel="0" collapsed="false">
      <c r="A82" s="2"/>
      <c r="B82" s="3"/>
      <c r="C82" s="2"/>
      <c r="D82" s="2"/>
      <c r="E82" s="4"/>
      <c r="F82" s="8"/>
      <c r="G82" s="8"/>
      <c r="H82" s="8"/>
      <c r="I82" s="8"/>
      <c r="J82" s="9" t="str">
        <f aca="false">IF(OR(F82="",G82=""),"",G82-F82)</f>
        <v/>
      </c>
      <c r="K82" s="9" t="str">
        <f aca="false">IF(OR(F82="",I82=""),"",I82-F82)</f>
        <v/>
      </c>
      <c r="L82" s="2"/>
      <c r="M82" s="6" t="str">
        <f aca="false">IF(A82="","",IFERROR(INDEX(Concretagens!$G$2:$G$300,MATCH(A82,Concretagens!$A$2:$A$300,0)),""))</f>
        <v/>
      </c>
      <c r="N82" s="7" t="str">
        <f aca="false">IF(OR(L82="",M82=""),"",IF(ABS(L82-M82)&lt;=20,"Sim","Não"))</f>
        <v/>
      </c>
      <c r="O82" s="2"/>
      <c r="P82" s="2"/>
      <c r="Q82" s="2"/>
    </row>
    <row r="83" customFormat="false" ht="15" hidden="false" customHeight="false" outlineLevel="0" collapsed="false">
      <c r="A83" s="2"/>
      <c r="B83" s="3"/>
      <c r="C83" s="2"/>
      <c r="D83" s="2"/>
      <c r="E83" s="4"/>
      <c r="F83" s="8"/>
      <c r="G83" s="8"/>
      <c r="H83" s="8"/>
      <c r="I83" s="8"/>
      <c r="J83" s="9" t="str">
        <f aca="false">IF(OR(F83="",G83=""),"",G83-F83)</f>
        <v/>
      </c>
      <c r="K83" s="9" t="str">
        <f aca="false">IF(OR(F83="",I83=""),"",I83-F83)</f>
        <v/>
      </c>
      <c r="L83" s="2"/>
      <c r="M83" s="6" t="str">
        <f aca="false">IF(A83="","",IFERROR(INDEX(Concretagens!$G$2:$G$300,MATCH(A83,Concretagens!$A$2:$A$300,0)),""))</f>
        <v/>
      </c>
      <c r="N83" s="7" t="str">
        <f aca="false">IF(OR(L83="",M83=""),"",IF(ABS(L83-M83)&lt;=20,"Sim","Não"))</f>
        <v/>
      </c>
      <c r="O83" s="2"/>
      <c r="P83" s="2"/>
      <c r="Q83" s="2"/>
    </row>
    <row r="84" customFormat="false" ht="15" hidden="false" customHeight="false" outlineLevel="0" collapsed="false">
      <c r="A84" s="2"/>
      <c r="B84" s="3"/>
      <c r="C84" s="2"/>
      <c r="D84" s="2"/>
      <c r="E84" s="4"/>
      <c r="F84" s="8"/>
      <c r="G84" s="8"/>
      <c r="H84" s="8"/>
      <c r="I84" s="8"/>
      <c r="J84" s="9" t="str">
        <f aca="false">IF(OR(F84="",G84=""),"",G84-F84)</f>
        <v/>
      </c>
      <c r="K84" s="9" t="str">
        <f aca="false">IF(OR(F84="",I84=""),"",I84-F84)</f>
        <v/>
      </c>
      <c r="L84" s="2"/>
      <c r="M84" s="6" t="str">
        <f aca="false">IF(A84="","",IFERROR(INDEX(Concretagens!$G$2:$G$300,MATCH(A84,Concretagens!$A$2:$A$300,0)),""))</f>
        <v/>
      </c>
      <c r="N84" s="7" t="str">
        <f aca="false">IF(OR(L84="",M84=""),"",IF(ABS(L84-M84)&lt;=20,"Sim","Não"))</f>
        <v/>
      </c>
      <c r="O84" s="2"/>
      <c r="P84" s="2"/>
      <c r="Q84" s="2"/>
    </row>
    <row r="85" customFormat="false" ht="15" hidden="false" customHeight="false" outlineLevel="0" collapsed="false">
      <c r="A85" s="2"/>
      <c r="B85" s="3"/>
      <c r="C85" s="2"/>
      <c r="D85" s="2"/>
      <c r="E85" s="4"/>
      <c r="F85" s="8"/>
      <c r="G85" s="8"/>
      <c r="H85" s="8"/>
      <c r="I85" s="8"/>
      <c r="J85" s="9" t="str">
        <f aca="false">IF(OR(F85="",G85=""),"",G85-F85)</f>
        <v/>
      </c>
      <c r="K85" s="9" t="str">
        <f aca="false">IF(OR(F85="",I85=""),"",I85-F85)</f>
        <v/>
      </c>
      <c r="L85" s="2"/>
      <c r="M85" s="6" t="str">
        <f aca="false">IF(A85="","",IFERROR(INDEX(Concretagens!$G$2:$G$300,MATCH(A85,Concretagens!$A$2:$A$300,0)),""))</f>
        <v/>
      </c>
      <c r="N85" s="7" t="str">
        <f aca="false">IF(OR(L85="",M85=""),"",IF(ABS(L85-M85)&lt;=20,"Sim","Não"))</f>
        <v/>
      </c>
      <c r="O85" s="2"/>
      <c r="P85" s="2"/>
      <c r="Q85" s="2"/>
    </row>
    <row r="86" customFormat="false" ht="15" hidden="false" customHeight="false" outlineLevel="0" collapsed="false">
      <c r="A86" s="2"/>
      <c r="B86" s="3"/>
      <c r="C86" s="2"/>
      <c r="D86" s="2"/>
      <c r="E86" s="4"/>
      <c r="F86" s="8"/>
      <c r="G86" s="8"/>
      <c r="H86" s="8"/>
      <c r="I86" s="8"/>
      <c r="J86" s="9" t="str">
        <f aca="false">IF(OR(F86="",G86=""),"",G86-F86)</f>
        <v/>
      </c>
      <c r="K86" s="9" t="str">
        <f aca="false">IF(OR(F86="",I86=""),"",I86-F86)</f>
        <v/>
      </c>
      <c r="L86" s="2"/>
      <c r="M86" s="6" t="str">
        <f aca="false">IF(A86="","",IFERROR(INDEX(Concretagens!$G$2:$G$300,MATCH(A86,Concretagens!$A$2:$A$300,0)),""))</f>
        <v/>
      </c>
      <c r="N86" s="7" t="str">
        <f aca="false">IF(OR(L86="",M86=""),"",IF(ABS(L86-M86)&lt;=20,"Sim","Não"))</f>
        <v/>
      </c>
      <c r="O86" s="2"/>
      <c r="P86" s="2"/>
      <c r="Q86" s="2"/>
    </row>
    <row r="87" customFormat="false" ht="15" hidden="false" customHeight="false" outlineLevel="0" collapsed="false">
      <c r="A87" s="2"/>
      <c r="B87" s="3"/>
      <c r="C87" s="2"/>
      <c r="D87" s="2"/>
      <c r="E87" s="4"/>
      <c r="F87" s="8"/>
      <c r="G87" s="8"/>
      <c r="H87" s="8"/>
      <c r="I87" s="8"/>
      <c r="J87" s="9" t="str">
        <f aca="false">IF(OR(F87="",G87=""),"",G87-F87)</f>
        <v/>
      </c>
      <c r="K87" s="9" t="str">
        <f aca="false">IF(OR(F87="",I87=""),"",I87-F87)</f>
        <v/>
      </c>
      <c r="L87" s="2"/>
      <c r="M87" s="6" t="str">
        <f aca="false">IF(A87="","",IFERROR(INDEX(Concretagens!$G$2:$G$300,MATCH(A87,Concretagens!$A$2:$A$300,0)),""))</f>
        <v/>
      </c>
      <c r="N87" s="7" t="str">
        <f aca="false">IF(OR(L87="",M87=""),"",IF(ABS(L87-M87)&lt;=20,"Sim","Não"))</f>
        <v/>
      </c>
      <c r="O87" s="2"/>
      <c r="P87" s="2"/>
      <c r="Q87" s="2"/>
    </row>
    <row r="88" customFormat="false" ht="15" hidden="false" customHeight="false" outlineLevel="0" collapsed="false">
      <c r="A88" s="2"/>
      <c r="B88" s="3"/>
      <c r="C88" s="2"/>
      <c r="D88" s="2"/>
      <c r="E88" s="4"/>
      <c r="F88" s="8"/>
      <c r="G88" s="8"/>
      <c r="H88" s="8"/>
      <c r="I88" s="8"/>
      <c r="J88" s="9" t="str">
        <f aca="false">IF(OR(F88="",G88=""),"",G88-F88)</f>
        <v/>
      </c>
      <c r="K88" s="9" t="str">
        <f aca="false">IF(OR(F88="",I88=""),"",I88-F88)</f>
        <v/>
      </c>
      <c r="L88" s="2"/>
      <c r="M88" s="6" t="str">
        <f aca="false">IF(A88="","",IFERROR(INDEX(Concretagens!$G$2:$G$300,MATCH(A88,Concretagens!$A$2:$A$300,0)),""))</f>
        <v/>
      </c>
      <c r="N88" s="7" t="str">
        <f aca="false">IF(OR(L88="",M88=""),"",IF(ABS(L88-M88)&lt;=20,"Sim","Não"))</f>
        <v/>
      </c>
      <c r="O88" s="2"/>
      <c r="P88" s="2"/>
      <c r="Q88" s="2"/>
    </row>
    <row r="89" customFormat="false" ht="15" hidden="false" customHeight="false" outlineLevel="0" collapsed="false">
      <c r="A89" s="2"/>
      <c r="B89" s="3"/>
      <c r="C89" s="2"/>
      <c r="D89" s="2"/>
      <c r="E89" s="4"/>
      <c r="F89" s="8"/>
      <c r="G89" s="8"/>
      <c r="H89" s="8"/>
      <c r="I89" s="8"/>
      <c r="J89" s="9" t="str">
        <f aca="false">IF(OR(F89="",G89=""),"",G89-F89)</f>
        <v/>
      </c>
      <c r="K89" s="9" t="str">
        <f aca="false">IF(OR(F89="",I89=""),"",I89-F89)</f>
        <v/>
      </c>
      <c r="L89" s="2"/>
      <c r="M89" s="6" t="str">
        <f aca="false">IF(A89="","",IFERROR(INDEX(Concretagens!$G$2:$G$300,MATCH(A89,Concretagens!$A$2:$A$300,0)),""))</f>
        <v/>
      </c>
      <c r="N89" s="7" t="str">
        <f aca="false">IF(OR(L89="",M89=""),"",IF(ABS(L89-M89)&lt;=20,"Sim","Não"))</f>
        <v/>
      </c>
      <c r="O89" s="2"/>
      <c r="P89" s="2"/>
      <c r="Q89" s="2"/>
    </row>
    <row r="90" customFormat="false" ht="15" hidden="false" customHeight="false" outlineLevel="0" collapsed="false">
      <c r="A90" s="2"/>
      <c r="B90" s="3"/>
      <c r="C90" s="2"/>
      <c r="D90" s="2"/>
      <c r="E90" s="4"/>
      <c r="F90" s="8"/>
      <c r="G90" s="8"/>
      <c r="H90" s="8"/>
      <c r="I90" s="8"/>
      <c r="J90" s="9" t="str">
        <f aca="false">IF(OR(F90="",G90=""),"",G90-F90)</f>
        <v/>
      </c>
      <c r="K90" s="9" t="str">
        <f aca="false">IF(OR(F90="",I90=""),"",I90-F90)</f>
        <v/>
      </c>
      <c r="L90" s="2"/>
      <c r="M90" s="6" t="str">
        <f aca="false">IF(A90="","",IFERROR(INDEX(Concretagens!$G$2:$G$300,MATCH(A90,Concretagens!$A$2:$A$300,0)),""))</f>
        <v/>
      </c>
      <c r="N90" s="7" t="str">
        <f aca="false">IF(OR(L90="",M90=""),"",IF(ABS(L90-M90)&lt;=20,"Sim","Não"))</f>
        <v/>
      </c>
      <c r="O90" s="2"/>
      <c r="P90" s="2"/>
      <c r="Q90" s="2"/>
    </row>
    <row r="91" customFormat="false" ht="15" hidden="false" customHeight="false" outlineLevel="0" collapsed="false">
      <c r="A91" s="2"/>
      <c r="B91" s="3"/>
      <c r="C91" s="2"/>
      <c r="D91" s="2"/>
      <c r="E91" s="4"/>
      <c r="F91" s="8"/>
      <c r="G91" s="8"/>
      <c r="H91" s="8"/>
      <c r="I91" s="8"/>
      <c r="J91" s="9" t="str">
        <f aca="false">IF(OR(F91="",G91=""),"",G91-F91)</f>
        <v/>
      </c>
      <c r="K91" s="9" t="str">
        <f aca="false">IF(OR(F91="",I91=""),"",I91-F91)</f>
        <v/>
      </c>
      <c r="L91" s="2"/>
      <c r="M91" s="6" t="str">
        <f aca="false">IF(A91="","",IFERROR(INDEX(Concretagens!$G$2:$G$300,MATCH(A91,Concretagens!$A$2:$A$300,0)),""))</f>
        <v/>
      </c>
      <c r="N91" s="7" t="str">
        <f aca="false">IF(OR(L91="",M91=""),"",IF(ABS(L91-M91)&lt;=20,"Sim","Não"))</f>
        <v/>
      </c>
      <c r="O91" s="2"/>
      <c r="P91" s="2"/>
      <c r="Q91" s="2"/>
    </row>
    <row r="92" customFormat="false" ht="15" hidden="false" customHeight="false" outlineLevel="0" collapsed="false">
      <c r="A92" s="2"/>
      <c r="B92" s="3"/>
      <c r="C92" s="2"/>
      <c r="D92" s="2"/>
      <c r="E92" s="4"/>
      <c r="F92" s="8"/>
      <c r="G92" s="8"/>
      <c r="H92" s="8"/>
      <c r="I92" s="8"/>
      <c r="J92" s="9" t="str">
        <f aca="false">IF(OR(F92="",G92=""),"",G92-F92)</f>
        <v/>
      </c>
      <c r="K92" s="9" t="str">
        <f aca="false">IF(OR(F92="",I92=""),"",I92-F92)</f>
        <v/>
      </c>
      <c r="L92" s="2"/>
      <c r="M92" s="6" t="str">
        <f aca="false">IF(A92="","",IFERROR(INDEX(Concretagens!$G$2:$G$300,MATCH(A92,Concretagens!$A$2:$A$300,0)),""))</f>
        <v/>
      </c>
      <c r="N92" s="7" t="str">
        <f aca="false">IF(OR(L92="",M92=""),"",IF(ABS(L92-M92)&lt;=20,"Sim","Não"))</f>
        <v/>
      </c>
      <c r="O92" s="2"/>
      <c r="P92" s="2"/>
      <c r="Q92" s="2"/>
    </row>
    <row r="93" customFormat="false" ht="15" hidden="false" customHeight="false" outlineLevel="0" collapsed="false">
      <c r="A93" s="2"/>
      <c r="B93" s="3"/>
      <c r="C93" s="2"/>
      <c r="D93" s="2"/>
      <c r="E93" s="4"/>
      <c r="F93" s="8"/>
      <c r="G93" s="8"/>
      <c r="H93" s="8"/>
      <c r="I93" s="8"/>
      <c r="J93" s="9" t="str">
        <f aca="false">IF(OR(F93="",G93=""),"",G93-F93)</f>
        <v/>
      </c>
      <c r="K93" s="9" t="str">
        <f aca="false">IF(OR(F93="",I93=""),"",I93-F93)</f>
        <v/>
      </c>
      <c r="L93" s="2"/>
      <c r="M93" s="6" t="str">
        <f aca="false">IF(A93="","",IFERROR(INDEX(Concretagens!$G$2:$G$300,MATCH(A93,Concretagens!$A$2:$A$300,0)),""))</f>
        <v/>
      </c>
      <c r="N93" s="7" t="str">
        <f aca="false">IF(OR(L93="",M93=""),"",IF(ABS(L93-M93)&lt;=20,"Sim","Não"))</f>
        <v/>
      </c>
      <c r="O93" s="2"/>
      <c r="P93" s="2"/>
      <c r="Q93" s="2"/>
    </row>
    <row r="94" customFormat="false" ht="15" hidden="false" customHeight="false" outlineLevel="0" collapsed="false">
      <c r="A94" s="2"/>
      <c r="B94" s="3"/>
      <c r="C94" s="2"/>
      <c r="D94" s="2"/>
      <c r="E94" s="4"/>
      <c r="F94" s="8"/>
      <c r="G94" s="8"/>
      <c r="H94" s="8"/>
      <c r="I94" s="8"/>
      <c r="J94" s="9" t="str">
        <f aca="false">IF(OR(F94="",G94=""),"",G94-F94)</f>
        <v/>
      </c>
      <c r="K94" s="9" t="str">
        <f aca="false">IF(OR(F94="",I94=""),"",I94-F94)</f>
        <v/>
      </c>
      <c r="L94" s="2"/>
      <c r="M94" s="6" t="str">
        <f aca="false">IF(A94="","",IFERROR(INDEX(Concretagens!$G$2:$G$300,MATCH(A94,Concretagens!$A$2:$A$300,0)),""))</f>
        <v/>
      </c>
      <c r="N94" s="7" t="str">
        <f aca="false">IF(OR(L94="",M94=""),"",IF(ABS(L94-M94)&lt;=20,"Sim","Não"))</f>
        <v/>
      </c>
      <c r="O94" s="2"/>
      <c r="P94" s="2"/>
      <c r="Q94" s="2"/>
    </row>
    <row r="95" customFormat="false" ht="15" hidden="false" customHeight="false" outlineLevel="0" collapsed="false">
      <c r="A95" s="2"/>
      <c r="B95" s="3"/>
      <c r="C95" s="2"/>
      <c r="D95" s="2"/>
      <c r="E95" s="4"/>
      <c r="F95" s="8"/>
      <c r="G95" s="8"/>
      <c r="H95" s="8"/>
      <c r="I95" s="8"/>
      <c r="J95" s="9" t="str">
        <f aca="false">IF(OR(F95="",G95=""),"",G95-F95)</f>
        <v/>
      </c>
      <c r="K95" s="9" t="str">
        <f aca="false">IF(OR(F95="",I95=""),"",I95-F95)</f>
        <v/>
      </c>
      <c r="L95" s="2"/>
      <c r="M95" s="6" t="str">
        <f aca="false">IF(A95="","",IFERROR(INDEX(Concretagens!$G$2:$G$300,MATCH(A95,Concretagens!$A$2:$A$300,0)),""))</f>
        <v/>
      </c>
      <c r="N95" s="7" t="str">
        <f aca="false">IF(OR(L95="",M95=""),"",IF(ABS(L95-M95)&lt;=20,"Sim","Não"))</f>
        <v/>
      </c>
      <c r="O95" s="2"/>
      <c r="P95" s="2"/>
      <c r="Q95" s="2"/>
    </row>
    <row r="96" customFormat="false" ht="15" hidden="false" customHeight="false" outlineLevel="0" collapsed="false">
      <c r="A96" s="2"/>
      <c r="B96" s="3"/>
      <c r="C96" s="2"/>
      <c r="D96" s="2"/>
      <c r="E96" s="4"/>
      <c r="F96" s="8"/>
      <c r="G96" s="8"/>
      <c r="H96" s="8"/>
      <c r="I96" s="8"/>
      <c r="J96" s="9" t="str">
        <f aca="false">IF(OR(F96="",G96=""),"",G96-F96)</f>
        <v/>
      </c>
      <c r="K96" s="9" t="str">
        <f aca="false">IF(OR(F96="",I96=""),"",I96-F96)</f>
        <v/>
      </c>
      <c r="L96" s="2"/>
      <c r="M96" s="6" t="str">
        <f aca="false">IF(A96="","",IFERROR(INDEX(Concretagens!$G$2:$G$300,MATCH(A96,Concretagens!$A$2:$A$300,0)),""))</f>
        <v/>
      </c>
      <c r="N96" s="7" t="str">
        <f aca="false">IF(OR(L96="",M96=""),"",IF(ABS(L96-M96)&lt;=20,"Sim","Não"))</f>
        <v/>
      </c>
      <c r="O96" s="2"/>
      <c r="P96" s="2"/>
      <c r="Q96" s="2"/>
    </row>
    <row r="97" customFormat="false" ht="15" hidden="false" customHeight="false" outlineLevel="0" collapsed="false">
      <c r="A97" s="2"/>
      <c r="B97" s="3"/>
      <c r="C97" s="2"/>
      <c r="D97" s="2"/>
      <c r="E97" s="4"/>
      <c r="F97" s="8"/>
      <c r="G97" s="8"/>
      <c r="H97" s="8"/>
      <c r="I97" s="8"/>
      <c r="J97" s="9" t="str">
        <f aca="false">IF(OR(F97="",G97=""),"",G97-F97)</f>
        <v/>
      </c>
      <c r="K97" s="9" t="str">
        <f aca="false">IF(OR(F97="",I97=""),"",I97-F97)</f>
        <v/>
      </c>
      <c r="L97" s="2"/>
      <c r="M97" s="6" t="str">
        <f aca="false">IF(A97="","",IFERROR(INDEX(Concretagens!$G$2:$G$300,MATCH(A97,Concretagens!$A$2:$A$300,0)),""))</f>
        <v/>
      </c>
      <c r="N97" s="7" t="str">
        <f aca="false">IF(OR(L97="",M97=""),"",IF(ABS(L97-M97)&lt;=20,"Sim","Não"))</f>
        <v/>
      </c>
      <c r="O97" s="2"/>
      <c r="P97" s="2"/>
      <c r="Q97" s="2"/>
    </row>
    <row r="98" customFormat="false" ht="15" hidden="false" customHeight="false" outlineLevel="0" collapsed="false">
      <c r="A98" s="2"/>
      <c r="B98" s="3"/>
      <c r="C98" s="2"/>
      <c r="D98" s="2"/>
      <c r="E98" s="4"/>
      <c r="F98" s="8"/>
      <c r="G98" s="8"/>
      <c r="H98" s="8"/>
      <c r="I98" s="8"/>
      <c r="J98" s="9" t="str">
        <f aca="false">IF(OR(F98="",G98=""),"",G98-F98)</f>
        <v/>
      </c>
      <c r="K98" s="9" t="str">
        <f aca="false">IF(OR(F98="",I98=""),"",I98-F98)</f>
        <v/>
      </c>
      <c r="L98" s="2"/>
      <c r="M98" s="6" t="str">
        <f aca="false">IF(A98="","",IFERROR(INDEX(Concretagens!$G$2:$G$300,MATCH(A98,Concretagens!$A$2:$A$300,0)),""))</f>
        <v/>
      </c>
      <c r="N98" s="7" t="str">
        <f aca="false">IF(OR(L98="",M98=""),"",IF(ABS(L98-M98)&lt;=20,"Sim","Não"))</f>
        <v/>
      </c>
      <c r="O98" s="2"/>
      <c r="P98" s="2"/>
      <c r="Q98" s="2"/>
    </row>
    <row r="99" customFormat="false" ht="15" hidden="false" customHeight="false" outlineLevel="0" collapsed="false">
      <c r="A99" s="2"/>
      <c r="B99" s="3"/>
      <c r="C99" s="2"/>
      <c r="D99" s="2"/>
      <c r="E99" s="4"/>
      <c r="F99" s="8"/>
      <c r="G99" s="8"/>
      <c r="H99" s="8"/>
      <c r="I99" s="8"/>
      <c r="J99" s="9" t="str">
        <f aca="false">IF(OR(F99="",G99=""),"",G99-F99)</f>
        <v/>
      </c>
      <c r="K99" s="9" t="str">
        <f aca="false">IF(OR(F99="",I99=""),"",I99-F99)</f>
        <v/>
      </c>
      <c r="L99" s="2"/>
      <c r="M99" s="6" t="str">
        <f aca="false">IF(A99="","",IFERROR(INDEX(Concretagens!$G$2:$G$300,MATCH(A99,Concretagens!$A$2:$A$300,0)),""))</f>
        <v/>
      </c>
      <c r="N99" s="7" t="str">
        <f aca="false">IF(OR(L99="",M99=""),"",IF(ABS(L99-M99)&lt;=20,"Sim","Não"))</f>
        <v/>
      </c>
      <c r="O99" s="2"/>
      <c r="P99" s="2"/>
      <c r="Q99" s="2"/>
    </row>
    <row r="100" customFormat="false" ht="15" hidden="false" customHeight="false" outlineLevel="0" collapsed="false">
      <c r="A100" s="2"/>
      <c r="B100" s="3"/>
      <c r="C100" s="2"/>
      <c r="D100" s="2"/>
      <c r="E100" s="4"/>
      <c r="F100" s="8"/>
      <c r="G100" s="8"/>
      <c r="H100" s="8"/>
      <c r="I100" s="8"/>
      <c r="J100" s="9" t="str">
        <f aca="false">IF(OR(F100="",G100=""),"",G100-F100)</f>
        <v/>
      </c>
      <c r="K100" s="9" t="str">
        <f aca="false">IF(OR(F100="",I100=""),"",I100-F100)</f>
        <v/>
      </c>
      <c r="L100" s="2"/>
      <c r="M100" s="6" t="str">
        <f aca="false">IF(A100="","",IFERROR(INDEX(Concretagens!$G$2:$G$300,MATCH(A100,Concretagens!$A$2:$A$300,0)),""))</f>
        <v/>
      </c>
      <c r="N100" s="7" t="str">
        <f aca="false">IF(OR(L100="",M100=""),"",IF(ABS(L100-M100)&lt;=20,"Sim","Não"))</f>
        <v/>
      </c>
      <c r="O100" s="2"/>
      <c r="P100" s="2"/>
      <c r="Q100" s="2"/>
    </row>
    <row r="101" customFormat="false" ht="15" hidden="false" customHeight="false" outlineLevel="0" collapsed="false">
      <c r="A101" s="2"/>
      <c r="B101" s="3"/>
      <c r="C101" s="2"/>
      <c r="D101" s="2"/>
      <c r="E101" s="4"/>
      <c r="F101" s="8"/>
      <c r="G101" s="8"/>
      <c r="H101" s="8"/>
      <c r="I101" s="8"/>
      <c r="J101" s="9" t="str">
        <f aca="false">IF(OR(F101="",G101=""),"",G101-F101)</f>
        <v/>
      </c>
      <c r="K101" s="9" t="str">
        <f aca="false">IF(OR(F101="",I101=""),"",I101-F101)</f>
        <v/>
      </c>
      <c r="L101" s="2"/>
      <c r="M101" s="6" t="str">
        <f aca="false">IF(A101="","",IFERROR(INDEX(Concretagens!$G$2:$G$300,MATCH(A101,Concretagens!$A$2:$A$300,0)),""))</f>
        <v/>
      </c>
      <c r="N101" s="7" t="str">
        <f aca="false">IF(OR(L101="",M101=""),"",IF(ABS(L101-M101)&lt;=20,"Sim","Não"))</f>
        <v/>
      </c>
      <c r="O101" s="2"/>
      <c r="P101" s="2"/>
      <c r="Q101" s="2"/>
    </row>
    <row r="102" customFormat="false" ht="15" hidden="false" customHeight="false" outlineLevel="0" collapsed="false">
      <c r="A102" s="2"/>
      <c r="B102" s="3"/>
      <c r="C102" s="2"/>
      <c r="D102" s="2"/>
      <c r="E102" s="4"/>
      <c r="F102" s="8"/>
      <c r="G102" s="8"/>
      <c r="H102" s="8"/>
      <c r="I102" s="8"/>
      <c r="J102" s="9" t="str">
        <f aca="false">IF(OR(F102="",G102=""),"",G102-F102)</f>
        <v/>
      </c>
      <c r="K102" s="9" t="str">
        <f aca="false">IF(OR(F102="",I102=""),"",I102-F102)</f>
        <v/>
      </c>
      <c r="L102" s="2"/>
      <c r="M102" s="6" t="str">
        <f aca="false">IF(A102="","",IFERROR(INDEX(Concretagens!$G$2:$G$300,MATCH(A102,Concretagens!$A$2:$A$300,0)),""))</f>
        <v/>
      </c>
      <c r="N102" s="7" t="str">
        <f aca="false">IF(OR(L102="",M102=""),"",IF(ABS(L102-M102)&lt;=20,"Sim","Não"))</f>
        <v/>
      </c>
      <c r="O102" s="2"/>
      <c r="P102" s="2"/>
      <c r="Q102" s="2"/>
    </row>
    <row r="103" customFormat="false" ht="15" hidden="false" customHeight="false" outlineLevel="0" collapsed="false">
      <c r="A103" s="2"/>
      <c r="B103" s="3"/>
      <c r="C103" s="2"/>
      <c r="D103" s="2"/>
      <c r="E103" s="4"/>
      <c r="F103" s="8"/>
      <c r="G103" s="8"/>
      <c r="H103" s="8"/>
      <c r="I103" s="8"/>
      <c r="J103" s="9" t="str">
        <f aca="false">IF(OR(F103="",G103=""),"",G103-F103)</f>
        <v/>
      </c>
      <c r="K103" s="9" t="str">
        <f aca="false">IF(OR(F103="",I103=""),"",I103-F103)</f>
        <v/>
      </c>
      <c r="L103" s="2"/>
      <c r="M103" s="6" t="str">
        <f aca="false">IF(A103="","",IFERROR(INDEX(Concretagens!$G$2:$G$300,MATCH(A103,Concretagens!$A$2:$A$300,0)),""))</f>
        <v/>
      </c>
      <c r="N103" s="7" t="str">
        <f aca="false">IF(OR(L103="",M103=""),"",IF(ABS(L103-M103)&lt;=20,"Sim","Não"))</f>
        <v/>
      </c>
      <c r="O103" s="2"/>
      <c r="P103" s="2"/>
      <c r="Q103" s="2"/>
    </row>
    <row r="104" customFormat="false" ht="15" hidden="false" customHeight="false" outlineLevel="0" collapsed="false">
      <c r="A104" s="2"/>
      <c r="B104" s="3"/>
      <c r="C104" s="2"/>
      <c r="D104" s="2"/>
      <c r="E104" s="4"/>
      <c r="F104" s="8"/>
      <c r="G104" s="8"/>
      <c r="H104" s="8"/>
      <c r="I104" s="8"/>
      <c r="J104" s="9" t="str">
        <f aca="false">IF(OR(F104="",G104=""),"",G104-F104)</f>
        <v/>
      </c>
      <c r="K104" s="9" t="str">
        <f aca="false">IF(OR(F104="",I104=""),"",I104-F104)</f>
        <v/>
      </c>
      <c r="L104" s="2"/>
      <c r="M104" s="6" t="str">
        <f aca="false">IF(A104="","",IFERROR(INDEX(Concretagens!$G$2:$G$300,MATCH(A104,Concretagens!$A$2:$A$300,0)),""))</f>
        <v/>
      </c>
      <c r="N104" s="7" t="str">
        <f aca="false">IF(OR(L104="",M104=""),"",IF(ABS(L104-M104)&lt;=20,"Sim","Não"))</f>
        <v/>
      </c>
      <c r="O104" s="2"/>
      <c r="P104" s="2"/>
      <c r="Q104" s="2"/>
    </row>
    <row r="105" customFormat="false" ht="15" hidden="false" customHeight="false" outlineLevel="0" collapsed="false">
      <c r="A105" s="2"/>
      <c r="B105" s="3"/>
      <c r="C105" s="2"/>
      <c r="D105" s="2"/>
      <c r="E105" s="4"/>
      <c r="F105" s="8"/>
      <c r="G105" s="8"/>
      <c r="H105" s="8"/>
      <c r="I105" s="8"/>
      <c r="J105" s="9" t="str">
        <f aca="false">IF(OR(F105="",G105=""),"",G105-F105)</f>
        <v/>
      </c>
      <c r="K105" s="9" t="str">
        <f aca="false">IF(OR(F105="",I105=""),"",I105-F105)</f>
        <v/>
      </c>
      <c r="L105" s="2"/>
      <c r="M105" s="6" t="str">
        <f aca="false">IF(A105="","",IFERROR(INDEX(Concretagens!$G$2:$G$300,MATCH(A105,Concretagens!$A$2:$A$300,0)),""))</f>
        <v/>
      </c>
      <c r="N105" s="7" t="str">
        <f aca="false">IF(OR(L105="",M105=""),"",IF(ABS(L105-M105)&lt;=20,"Sim","Não"))</f>
        <v/>
      </c>
      <c r="O105" s="2"/>
      <c r="P105" s="2"/>
      <c r="Q105" s="2"/>
    </row>
    <row r="106" customFormat="false" ht="15" hidden="false" customHeight="false" outlineLevel="0" collapsed="false">
      <c r="A106" s="2"/>
      <c r="B106" s="3"/>
      <c r="C106" s="2"/>
      <c r="D106" s="2"/>
      <c r="E106" s="4"/>
      <c r="F106" s="8"/>
      <c r="G106" s="8"/>
      <c r="H106" s="8"/>
      <c r="I106" s="8"/>
      <c r="J106" s="9" t="str">
        <f aca="false">IF(OR(F106="",G106=""),"",G106-F106)</f>
        <v/>
      </c>
      <c r="K106" s="9" t="str">
        <f aca="false">IF(OR(F106="",I106=""),"",I106-F106)</f>
        <v/>
      </c>
      <c r="L106" s="2"/>
      <c r="M106" s="6" t="str">
        <f aca="false">IF(A106="","",IFERROR(INDEX(Concretagens!$G$2:$G$300,MATCH(A106,Concretagens!$A$2:$A$300,0)),""))</f>
        <v/>
      </c>
      <c r="N106" s="7" t="str">
        <f aca="false">IF(OR(L106="",M106=""),"",IF(ABS(L106-M106)&lt;=20,"Sim","Não"))</f>
        <v/>
      </c>
      <c r="O106" s="2"/>
      <c r="P106" s="2"/>
      <c r="Q106" s="2"/>
    </row>
    <row r="107" customFormat="false" ht="15" hidden="false" customHeight="false" outlineLevel="0" collapsed="false">
      <c r="A107" s="2"/>
      <c r="B107" s="3"/>
      <c r="C107" s="2"/>
      <c r="D107" s="2"/>
      <c r="E107" s="4"/>
      <c r="F107" s="8"/>
      <c r="G107" s="8"/>
      <c r="H107" s="8"/>
      <c r="I107" s="8"/>
      <c r="J107" s="9" t="str">
        <f aca="false">IF(OR(F107="",G107=""),"",G107-F107)</f>
        <v/>
      </c>
      <c r="K107" s="9" t="str">
        <f aca="false">IF(OR(F107="",I107=""),"",I107-F107)</f>
        <v/>
      </c>
      <c r="L107" s="2"/>
      <c r="M107" s="6" t="str">
        <f aca="false">IF(A107="","",IFERROR(INDEX(Concretagens!$G$2:$G$300,MATCH(A107,Concretagens!$A$2:$A$300,0)),""))</f>
        <v/>
      </c>
      <c r="N107" s="7" t="str">
        <f aca="false">IF(OR(L107="",M107=""),"",IF(ABS(L107-M107)&lt;=20,"Sim","Não"))</f>
        <v/>
      </c>
      <c r="O107" s="2"/>
      <c r="P107" s="2"/>
      <c r="Q107" s="2"/>
    </row>
    <row r="108" customFormat="false" ht="15" hidden="false" customHeight="false" outlineLevel="0" collapsed="false">
      <c r="A108" s="2"/>
      <c r="B108" s="3"/>
      <c r="C108" s="2"/>
      <c r="D108" s="2"/>
      <c r="E108" s="4"/>
      <c r="F108" s="8"/>
      <c r="G108" s="8"/>
      <c r="H108" s="8"/>
      <c r="I108" s="8"/>
      <c r="J108" s="9" t="str">
        <f aca="false">IF(OR(F108="",G108=""),"",G108-F108)</f>
        <v/>
      </c>
      <c r="K108" s="9" t="str">
        <f aca="false">IF(OR(F108="",I108=""),"",I108-F108)</f>
        <v/>
      </c>
      <c r="L108" s="2"/>
      <c r="M108" s="6" t="str">
        <f aca="false">IF(A108="","",IFERROR(INDEX(Concretagens!$G$2:$G$300,MATCH(A108,Concretagens!$A$2:$A$300,0)),""))</f>
        <v/>
      </c>
      <c r="N108" s="7" t="str">
        <f aca="false">IF(OR(L108="",M108=""),"",IF(ABS(L108-M108)&lt;=20,"Sim","Não"))</f>
        <v/>
      </c>
      <c r="O108" s="2"/>
      <c r="P108" s="2"/>
      <c r="Q108" s="2"/>
    </row>
    <row r="109" customFormat="false" ht="15" hidden="false" customHeight="false" outlineLevel="0" collapsed="false">
      <c r="A109" s="2"/>
      <c r="B109" s="3"/>
      <c r="C109" s="2"/>
      <c r="D109" s="2"/>
      <c r="E109" s="4"/>
      <c r="F109" s="8"/>
      <c r="G109" s="8"/>
      <c r="H109" s="8"/>
      <c r="I109" s="8"/>
      <c r="J109" s="9" t="str">
        <f aca="false">IF(OR(F109="",G109=""),"",G109-F109)</f>
        <v/>
      </c>
      <c r="K109" s="9" t="str">
        <f aca="false">IF(OR(F109="",I109=""),"",I109-F109)</f>
        <v/>
      </c>
      <c r="L109" s="2"/>
      <c r="M109" s="6" t="str">
        <f aca="false">IF(A109="","",IFERROR(INDEX(Concretagens!$G$2:$G$300,MATCH(A109,Concretagens!$A$2:$A$300,0)),""))</f>
        <v/>
      </c>
      <c r="N109" s="7" t="str">
        <f aca="false">IF(OR(L109="",M109=""),"",IF(ABS(L109-M109)&lt;=20,"Sim","Não"))</f>
        <v/>
      </c>
      <c r="O109" s="2"/>
      <c r="P109" s="2"/>
      <c r="Q109" s="2"/>
    </row>
    <row r="110" customFormat="false" ht="15" hidden="false" customHeight="false" outlineLevel="0" collapsed="false">
      <c r="A110" s="2"/>
      <c r="B110" s="3"/>
      <c r="C110" s="2"/>
      <c r="D110" s="2"/>
      <c r="E110" s="4"/>
      <c r="F110" s="8"/>
      <c r="G110" s="8"/>
      <c r="H110" s="8"/>
      <c r="I110" s="8"/>
      <c r="J110" s="9" t="str">
        <f aca="false">IF(OR(F110="",G110=""),"",G110-F110)</f>
        <v/>
      </c>
      <c r="K110" s="9" t="str">
        <f aca="false">IF(OR(F110="",I110=""),"",I110-F110)</f>
        <v/>
      </c>
      <c r="L110" s="2"/>
      <c r="M110" s="6" t="str">
        <f aca="false">IF(A110="","",IFERROR(INDEX(Concretagens!$G$2:$G$300,MATCH(A110,Concretagens!$A$2:$A$300,0)),""))</f>
        <v/>
      </c>
      <c r="N110" s="7" t="str">
        <f aca="false">IF(OR(L110="",M110=""),"",IF(ABS(L110-M110)&lt;=20,"Sim","Não"))</f>
        <v/>
      </c>
      <c r="O110" s="2"/>
      <c r="P110" s="2"/>
      <c r="Q110" s="2"/>
    </row>
    <row r="111" customFormat="false" ht="15" hidden="false" customHeight="false" outlineLevel="0" collapsed="false">
      <c r="A111" s="2"/>
      <c r="B111" s="3"/>
      <c r="C111" s="2"/>
      <c r="D111" s="2"/>
      <c r="E111" s="4"/>
      <c r="F111" s="8"/>
      <c r="G111" s="8"/>
      <c r="H111" s="8"/>
      <c r="I111" s="8"/>
      <c r="J111" s="9" t="str">
        <f aca="false">IF(OR(F111="",G111=""),"",G111-F111)</f>
        <v/>
      </c>
      <c r="K111" s="9" t="str">
        <f aca="false">IF(OR(F111="",I111=""),"",I111-F111)</f>
        <v/>
      </c>
      <c r="L111" s="2"/>
      <c r="M111" s="6" t="str">
        <f aca="false">IF(A111="","",IFERROR(INDEX(Concretagens!$G$2:$G$300,MATCH(A111,Concretagens!$A$2:$A$300,0)),""))</f>
        <v/>
      </c>
      <c r="N111" s="7" t="str">
        <f aca="false">IF(OR(L111="",M111=""),"",IF(ABS(L111-M111)&lt;=20,"Sim","Não"))</f>
        <v/>
      </c>
      <c r="O111" s="2"/>
      <c r="P111" s="2"/>
      <c r="Q111" s="2"/>
    </row>
    <row r="112" customFormat="false" ht="15" hidden="false" customHeight="false" outlineLevel="0" collapsed="false">
      <c r="A112" s="2"/>
      <c r="B112" s="3"/>
      <c r="C112" s="2"/>
      <c r="D112" s="2"/>
      <c r="E112" s="4"/>
      <c r="F112" s="8"/>
      <c r="G112" s="8"/>
      <c r="H112" s="8"/>
      <c r="I112" s="8"/>
      <c r="J112" s="9" t="str">
        <f aca="false">IF(OR(F112="",G112=""),"",G112-F112)</f>
        <v/>
      </c>
      <c r="K112" s="9" t="str">
        <f aca="false">IF(OR(F112="",I112=""),"",I112-F112)</f>
        <v/>
      </c>
      <c r="L112" s="2"/>
      <c r="M112" s="6" t="str">
        <f aca="false">IF(A112="","",IFERROR(INDEX(Concretagens!$G$2:$G$300,MATCH(A112,Concretagens!$A$2:$A$300,0)),""))</f>
        <v/>
      </c>
      <c r="N112" s="7" t="str">
        <f aca="false">IF(OR(L112="",M112=""),"",IF(ABS(L112-M112)&lt;=20,"Sim","Não"))</f>
        <v/>
      </c>
      <c r="O112" s="2"/>
      <c r="P112" s="2"/>
      <c r="Q112" s="2"/>
    </row>
    <row r="113" customFormat="false" ht="15" hidden="false" customHeight="false" outlineLevel="0" collapsed="false">
      <c r="A113" s="2"/>
      <c r="B113" s="3"/>
      <c r="C113" s="2"/>
      <c r="D113" s="2"/>
      <c r="E113" s="4"/>
      <c r="F113" s="8"/>
      <c r="G113" s="8"/>
      <c r="H113" s="8"/>
      <c r="I113" s="8"/>
      <c r="J113" s="9" t="str">
        <f aca="false">IF(OR(F113="",G113=""),"",G113-F113)</f>
        <v/>
      </c>
      <c r="K113" s="9" t="str">
        <f aca="false">IF(OR(F113="",I113=""),"",I113-F113)</f>
        <v/>
      </c>
      <c r="L113" s="2"/>
      <c r="M113" s="6" t="str">
        <f aca="false">IF(A113="","",IFERROR(INDEX(Concretagens!$G$2:$G$300,MATCH(A113,Concretagens!$A$2:$A$300,0)),""))</f>
        <v/>
      </c>
      <c r="N113" s="7" t="str">
        <f aca="false">IF(OR(L113="",M113=""),"",IF(ABS(L113-M113)&lt;=20,"Sim","Não"))</f>
        <v/>
      </c>
      <c r="O113" s="2"/>
      <c r="P113" s="2"/>
      <c r="Q113" s="2"/>
    </row>
    <row r="114" customFormat="false" ht="15" hidden="false" customHeight="false" outlineLevel="0" collapsed="false">
      <c r="A114" s="2"/>
      <c r="B114" s="3"/>
      <c r="C114" s="2"/>
      <c r="D114" s="2"/>
      <c r="E114" s="4"/>
      <c r="F114" s="8"/>
      <c r="G114" s="8"/>
      <c r="H114" s="8"/>
      <c r="I114" s="8"/>
      <c r="J114" s="9" t="str">
        <f aca="false">IF(OR(F114="",G114=""),"",G114-F114)</f>
        <v/>
      </c>
      <c r="K114" s="9" t="str">
        <f aca="false">IF(OR(F114="",I114=""),"",I114-F114)</f>
        <v/>
      </c>
      <c r="L114" s="2"/>
      <c r="M114" s="6" t="str">
        <f aca="false">IF(A114="","",IFERROR(INDEX(Concretagens!$G$2:$G$300,MATCH(A114,Concretagens!$A$2:$A$300,0)),""))</f>
        <v/>
      </c>
      <c r="N114" s="7" t="str">
        <f aca="false">IF(OR(L114="",M114=""),"",IF(ABS(L114-M114)&lt;=20,"Sim","Não"))</f>
        <v/>
      </c>
      <c r="O114" s="2"/>
      <c r="P114" s="2"/>
      <c r="Q114" s="2"/>
    </row>
    <row r="115" customFormat="false" ht="15" hidden="false" customHeight="false" outlineLevel="0" collapsed="false">
      <c r="A115" s="2"/>
      <c r="B115" s="3"/>
      <c r="C115" s="2"/>
      <c r="D115" s="2"/>
      <c r="E115" s="4"/>
      <c r="F115" s="8"/>
      <c r="G115" s="8"/>
      <c r="H115" s="8"/>
      <c r="I115" s="8"/>
      <c r="J115" s="9" t="str">
        <f aca="false">IF(OR(F115="",G115=""),"",G115-F115)</f>
        <v/>
      </c>
      <c r="K115" s="9" t="str">
        <f aca="false">IF(OR(F115="",I115=""),"",I115-F115)</f>
        <v/>
      </c>
      <c r="L115" s="2"/>
      <c r="M115" s="6" t="str">
        <f aca="false">IF(A115="","",IFERROR(INDEX(Concretagens!$G$2:$G$300,MATCH(A115,Concretagens!$A$2:$A$300,0)),""))</f>
        <v/>
      </c>
      <c r="N115" s="7" t="str">
        <f aca="false">IF(OR(L115="",M115=""),"",IF(ABS(L115-M115)&lt;=20,"Sim","Não"))</f>
        <v/>
      </c>
      <c r="O115" s="2"/>
      <c r="P115" s="2"/>
      <c r="Q115" s="2"/>
    </row>
    <row r="116" customFormat="false" ht="15" hidden="false" customHeight="false" outlineLevel="0" collapsed="false">
      <c r="A116" s="2"/>
      <c r="B116" s="3"/>
      <c r="C116" s="2"/>
      <c r="D116" s="2"/>
      <c r="E116" s="4"/>
      <c r="F116" s="8"/>
      <c r="G116" s="8"/>
      <c r="H116" s="8"/>
      <c r="I116" s="8"/>
      <c r="J116" s="9" t="str">
        <f aca="false">IF(OR(F116="",G116=""),"",G116-F116)</f>
        <v/>
      </c>
      <c r="K116" s="9" t="str">
        <f aca="false">IF(OR(F116="",I116=""),"",I116-F116)</f>
        <v/>
      </c>
      <c r="L116" s="2"/>
      <c r="M116" s="6" t="str">
        <f aca="false">IF(A116="","",IFERROR(INDEX(Concretagens!$G$2:$G$300,MATCH(A116,Concretagens!$A$2:$A$300,0)),""))</f>
        <v/>
      </c>
      <c r="N116" s="7" t="str">
        <f aca="false">IF(OR(L116="",M116=""),"",IF(ABS(L116-M116)&lt;=20,"Sim","Não"))</f>
        <v/>
      </c>
      <c r="O116" s="2"/>
      <c r="P116" s="2"/>
      <c r="Q116" s="2"/>
    </row>
    <row r="117" customFormat="false" ht="15" hidden="false" customHeight="false" outlineLevel="0" collapsed="false">
      <c r="A117" s="2"/>
      <c r="B117" s="3"/>
      <c r="C117" s="2"/>
      <c r="D117" s="2"/>
      <c r="E117" s="4"/>
      <c r="F117" s="8"/>
      <c r="G117" s="8"/>
      <c r="H117" s="8"/>
      <c r="I117" s="8"/>
      <c r="J117" s="9" t="str">
        <f aca="false">IF(OR(F117="",G117=""),"",G117-F117)</f>
        <v/>
      </c>
      <c r="K117" s="9" t="str">
        <f aca="false">IF(OR(F117="",I117=""),"",I117-F117)</f>
        <v/>
      </c>
      <c r="L117" s="2"/>
      <c r="M117" s="6" t="str">
        <f aca="false">IF(A117="","",IFERROR(INDEX(Concretagens!$G$2:$G$300,MATCH(A117,Concretagens!$A$2:$A$300,0)),""))</f>
        <v/>
      </c>
      <c r="N117" s="7" t="str">
        <f aca="false">IF(OR(L117="",M117=""),"",IF(ABS(L117-M117)&lt;=20,"Sim","Não"))</f>
        <v/>
      </c>
      <c r="O117" s="2"/>
      <c r="P117" s="2"/>
      <c r="Q117" s="2"/>
    </row>
    <row r="118" customFormat="false" ht="15" hidden="false" customHeight="false" outlineLevel="0" collapsed="false">
      <c r="A118" s="2"/>
      <c r="B118" s="3"/>
      <c r="C118" s="2"/>
      <c r="D118" s="2"/>
      <c r="E118" s="4"/>
      <c r="F118" s="8"/>
      <c r="G118" s="8"/>
      <c r="H118" s="8"/>
      <c r="I118" s="8"/>
      <c r="J118" s="9" t="str">
        <f aca="false">IF(OR(F118="",G118=""),"",G118-F118)</f>
        <v/>
      </c>
      <c r="K118" s="9" t="str">
        <f aca="false">IF(OR(F118="",I118=""),"",I118-F118)</f>
        <v/>
      </c>
      <c r="L118" s="2"/>
      <c r="M118" s="6" t="str">
        <f aca="false">IF(A118="","",IFERROR(INDEX(Concretagens!$G$2:$G$300,MATCH(A118,Concretagens!$A$2:$A$300,0)),""))</f>
        <v/>
      </c>
      <c r="N118" s="7" t="str">
        <f aca="false">IF(OR(L118="",M118=""),"",IF(ABS(L118-M118)&lt;=20,"Sim","Não"))</f>
        <v/>
      </c>
      <c r="O118" s="2"/>
      <c r="P118" s="2"/>
      <c r="Q118" s="2"/>
    </row>
    <row r="119" customFormat="false" ht="15" hidden="false" customHeight="false" outlineLevel="0" collapsed="false">
      <c r="A119" s="2"/>
      <c r="B119" s="3"/>
      <c r="C119" s="2"/>
      <c r="D119" s="2"/>
      <c r="E119" s="4"/>
      <c r="F119" s="8"/>
      <c r="G119" s="8"/>
      <c r="H119" s="8"/>
      <c r="I119" s="8"/>
      <c r="J119" s="9" t="str">
        <f aca="false">IF(OR(F119="",G119=""),"",G119-F119)</f>
        <v/>
      </c>
      <c r="K119" s="9" t="str">
        <f aca="false">IF(OR(F119="",I119=""),"",I119-F119)</f>
        <v/>
      </c>
      <c r="L119" s="2"/>
      <c r="M119" s="6" t="str">
        <f aca="false">IF(A119="","",IFERROR(INDEX(Concretagens!$G$2:$G$300,MATCH(A119,Concretagens!$A$2:$A$300,0)),""))</f>
        <v/>
      </c>
      <c r="N119" s="7" t="str">
        <f aca="false">IF(OR(L119="",M119=""),"",IF(ABS(L119-M119)&lt;=20,"Sim","Não"))</f>
        <v/>
      </c>
      <c r="O119" s="2"/>
      <c r="P119" s="2"/>
      <c r="Q119" s="2"/>
    </row>
    <row r="120" customFormat="false" ht="15" hidden="false" customHeight="false" outlineLevel="0" collapsed="false">
      <c r="A120" s="2"/>
      <c r="B120" s="3"/>
      <c r="C120" s="2"/>
      <c r="D120" s="2"/>
      <c r="E120" s="4"/>
      <c r="F120" s="8"/>
      <c r="G120" s="8"/>
      <c r="H120" s="8"/>
      <c r="I120" s="8"/>
      <c r="J120" s="9" t="str">
        <f aca="false">IF(OR(F120="",G120=""),"",G120-F120)</f>
        <v/>
      </c>
      <c r="K120" s="9" t="str">
        <f aca="false">IF(OR(F120="",I120=""),"",I120-F120)</f>
        <v/>
      </c>
      <c r="L120" s="2"/>
      <c r="M120" s="6" t="str">
        <f aca="false">IF(A120="","",IFERROR(INDEX(Concretagens!$G$2:$G$300,MATCH(A120,Concretagens!$A$2:$A$300,0)),""))</f>
        <v/>
      </c>
      <c r="N120" s="7" t="str">
        <f aca="false">IF(OR(L120="",M120=""),"",IF(ABS(L120-M120)&lt;=20,"Sim","Não"))</f>
        <v/>
      </c>
      <c r="O120" s="2"/>
      <c r="P120" s="2"/>
      <c r="Q120" s="2"/>
    </row>
    <row r="121" customFormat="false" ht="15" hidden="false" customHeight="false" outlineLevel="0" collapsed="false">
      <c r="A121" s="2"/>
      <c r="B121" s="3"/>
      <c r="C121" s="2"/>
      <c r="D121" s="2"/>
      <c r="E121" s="4"/>
      <c r="F121" s="8"/>
      <c r="G121" s="8"/>
      <c r="H121" s="8"/>
      <c r="I121" s="8"/>
      <c r="J121" s="9" t="str">
        <f aca="false">IF(OR(F121="",G121=""),"",G121-F121)</f>
        <v/>
      </c>
      <c r="K121" s="9" t="str">
        <f aca="false">IF(OR(F121="",I121=""),"",I121-F121)</f>
        <v/>
      </c>
      <c r="L121" s="2"/>
      <c r="M121" s="6" t="str">
        <f aca="false">IF(A121="","",IFERROR(INDEX(Concretagens!$G$2:$G$300,MATCH(A121,Concretagens!$A$2:$A$300,0)),""))</f>
        <v/>
      </c>
      <c r="N121" s="7" t="str">
        <f aca="false">IF(OR(L121="",M121=""),"",IF(ABS(L121-M121)&lt;=20,"Sim","Não"))</f>
        <v/>
      </c>
      <c r="O121" s="2"/>
      <c r="P121" s="2"/>
      <c r="Q121" s="2"/>
    </row>
    <row r="122" customFormat="false" ht="15" hidden="false" customHeight="false" outlineLevel="0" collapsed="false">
      <c r="A122" s="2"/>
      <c r="B122" s="3"/>
      <c r="C122" s="2"/>
      <c r="D122" s="2"/>
      <c r="E122" s="4"/>
      <c r="F122" s="8"/>
      <c r="G122" s="8"/>
      <c r="H122" s="8"/>
      <c r="I122" s="8"/>
      <c r="J122" s="9" t="str">
        <f aca="false">IF(OR(F122="",G122=""),"",G122-F122)</f>
        <v/>
      </c>
      <c r="K122" s="9" t="str">
        <f aca="false">IF(OR(F122="",I122=""),"",I122-F122)</f>
        <v/>
      </c>
      <c r="L122" s="2"/>
      <c r="M122" s="6" t="str">
        <f aca="false">IF(A122="","",IFERROR(INDEX(Concretagens!$G$2:$G$300,MATCH(A122,Concretagens!$A$2:$A$300,0)),""))</f>
        <v/>
      </c>
      <c r="N122" s="7" t="str">
        <f aca="false">IF(OR(L122="",M122=""),"",IF(ABS(L122-M122)&lt;=20,"Sim","Não"))</f>
        <v/>
      </c>
      <c r="O122" s="2"/>
      <c r="P122" s="2"/>
      <c r="Q122" s="2"/>
    </row>
    <row r="123" customFormat="false" ht="15" hidden="false" customHeight="false" outlineLevel="0" collapsed="false">
      <c r="A123" s="2"/>
      <c r="B123" s="3"/>
      <c r="C123" s="2"/>
      <c r="D123" s="2"/>
      <c r="E123" s="4"/>
      <c r="F123" s="8"/>
      <c r="G123" s="8"/>
      <c r="H123" s="8"/>
      <c r="I123" s="8"/>
      <c r="J123" s="9" t="str">
        <f aca="false">IF(OR(F123="",G123=""),"",G123-F123)</f>
        <v/>
      </c>
      <c r="K123" s="9" t="str">
        <f aca="false">IF(OR(F123="",I123=""),"",I123-F123)</f>
        <v/>
      </c>
      <c r="L123" s="2"/>
      <c r="M123" s="6" t="str">
        <f aca="false">IF(A123="","",IFERROR(INDEX(Concretagens!$G$2:$G$300,MATCH(A123,Concretagens!$A$2:$A$300,0)),""))</f>
        <v/>
      </c>
      <c r="N123" s="7" t="str">
        <f aca="false">IF(OR(L123="",M123=""),"",IF(ABS(L123-M123)&lt;=20,"Sim","Não"))</f>
        <v/>
      </c>
      <c r="O123" s="2"/>
      <c r="P123" s="2"/>
      <c r="Q123" s="2"/>
    </row>
    <row r="124" customFormat="false" ht="15" hidden="false" customHeight="false" outlineLevel="0" collapsed="false">
      <c r="A124" s="2"/>
      <c r="B124" s="3"/>
      <c r="C124" s="2"/>
      <c r="D124" s="2"/>
      <c r="E124" s="4"/>
      <c r="F124" s="8"/>
      <c r="G124" s="8"/>
      <c r="H124" s="8"/>
      <c r="I124" s="8"/>
      <c r="J124" s="9" t="str">
        <f aca="false">IF(OR(F124="",G124=""),"",G124-F124)</f>
        <v/>
      </c>
      <c r="K124" s="9" t="str">
        <f aca="false">IF(OR(F124="",I124=""),"",I124-F124)</f>
        <v/>
      </c>
      <c r="L124" s="2"/>
      <c r="M124" s="6" t="str">
        <f aca="false">IF(A124="","",IFERROR(INDEX(Concretagens!$G$2:$G$300,MATCH(A124,Concretagens!$A$2:$A$300,0)),""))</f>
        <v/>
      </c>
      <c r="N124" s="7" t="str">
        <f aca="false">IF(OR(L124="",M124=""),"",IF(ABS(L124-M124)&lt;=20,"Sim","Não"))</f>
        <v/>
      </c>
      <c r="O124" s="2"/>
      <c r="P124" s="2"/>
      <c r="Q124" s="2"/>
    </row>
    <row r="125" customFormat="false" ht="15" hidden="false" customHeight="false" outlineLevel="0" collapsed="false">
      <c r="A125" s="2"/>
      <c r="B125" s="3"/>
      <c r="C125" s="2"/>
      <c r="D125" s="2"/>
      <c r="E125" s="4"/>
      <c r="F125" s="8"/>
      <c r="G125" s="8"/>
      <c r="H125" s="8"/>
      <c r="I125" s="8"/>
      <c r="J125" s="9" t="str">
        <f aca="false">IF(OR(F125="",G125=""),"",G125-F125)</f>
        <v/>
      </c>
      <c r="K125" s="9" t="str">
        <f aca="false">IF(OR(F125="",I125=""),"",I125-F125)</f>
        <v/>
      </c>
      <c r="L125" s="2"/>
      <c r="M125" s="6" t="str">
        <f aca="false">IF(A125="","",IFERROR(INDEX(Concretagens!$G$2:$G$300,MATCH(A125,Concretagens!$A$2:$A$300,0)),""))</f>
        <v/>
      </c>
      <c r="N125" s="7" t="str">
        <f aca="false">IF(OR(L125="",M125=""),"",IF(ABS(L125-M125)&lt;=20,"Sim","Não"))</f>
        <v/>
      </c>
      <c r="O125" s="2"/>
      <c r="P125" s="2"/>
      <c r="Q125" s="2"/>
    </row>
    <row r="126" customFormat="false" ht="15" hidden="false" customHeight="false" outlineLevel="0" collapsed="false">
      <c r="A126" s="2"/>
      <c r="B126" s="3"/>
      <c r="C126" s="2"/>
      <c r="D126" s="2"/>
      <c r="E126" s="4"/>
      <c r="F126" s="8"/>
      <c r="G126" s="8"/>
      <c r="H126" s="8"/>
      <c r="I126" s="8"/>
      <c r="J126" s="9" t="str">
        <f aca="false">IF(OR(F126="",G126=""),"",G126-F126)</f>
        <v/>
      </c>
      <c r="K126" s="9" t="str">
        <f aca="false">IF(OR(F126="",I126=""),"",I126-F126)</f>
        <v/>
      </c>
      <c r="L126" s="2"/>
      <c r="M126" s="6" t="str">
        <f aca="false">IF(A126="","",IFERROR(INDEX(Concretagens!$G$2:$G$300,MATCH(A126,Concretagens!$A$2:$A$300,0)),""))</f>
        <v/>
      </c>
      <c r="N126" s="7" t="str">
        <f aca="false">IF(OR(L126="",M126=""),"",IF(ABS(L126-M126)&lt;=20,"Sim","Não"))</f>
        <v/>
      </c>
      <c r="O126" s="2"/>
      <c r="P126" s="2"/>
      <c r="Q126" s="2"/>
    </row>
    <row r="127" customFormat="false" ht="15" hidden="false" customHeight="false" outlineLevel="0" collapsed="false">
      <c r="A127" s="2"/>
      <c r="B127" s="3"/>
      <c r="C127" s="2"/>
      <c r="D127" s="2"/>
      <c r="E127" s="4"/>
      <c r="F127" s="8"/>
      <c r="G127" s="8"/>
      <c r="H127" s="8"/>
      <c r="I127" s="8"/>
      <c r="J127" s="9" t="str">
        <f aca="false">IF(OR(F127="",G127=""),"",G127-F127)</f>
        <v/>
      </c>
      <c r="K127" s="9" t="str">
        <f aca="false">IF(OR(F127="",I127=""),"",I127-F127)</f>
        <v/>
      </c>
      <c r="L127" s="2"/>
      <c r="M127" s="6" t="str">
        <f aca="false">IF(A127="","",IFERROR(INDEX(Concretagens!$G$2:$G$300,MATCH(A127,Concretagens!$A$2:$A$300,0)),""))</f>
        <v/>
      </c>
      <c r="N127" s="7" t="str">
        <f aca="false">IF(OR(L127="",M127=""),"",IF(ABS(L127-M127)&lt;=20,"Sim","Não"))</f>
        <v/>
      </c>
      <c r="O127" s="2"/>
      <c r="P127" s="2"/>
      <c r="Q127" s="2"/>
    </row>
    <row r="128" customFormat="false" ht="15" hidden="false" customHeight="false" outlineLevel="0" collapsed="false">
      <c r="A128" s="2"/>
      <c r="B128" s="3"/>
      <c r="C128" s="2"/>
      <c r="D128" s="2"/>
      <c r="E128" s="4"/>
      <c r="F128" s="8"/>
      <c r="G128" s="8"/>
      <c r="H128" s="8"/>
      <c r="I128" s="8"/>
      <c r="J128" s="9" t="str">
        <f aca="false">IF(OR(F128="",G128=""),"",G128-F128)</f>
        <v/>
      </c>
      <c r="K128" s="9" t="str">
        <f aca="false">IF(OR(F128="",I128=""),"",I128-F128)</f>
        <v/>
      </c>
      <c r="L128" s="2"/>
      <c r="M128" s="6" t="str">
        <f aca="false">IF(A128="","",IFERROR(INDEX(Concretagens!$G$2:$G$300,MATCH(A128,Concretagens!$A$2:$A$300,0)),""))</f>
        <v/>
      </c>
      <c r="N128" s="7" t="str">
        <f aca="false">IF(OR(L128="",M128=""),"",IF(ABS(L128-M128)&lt;=20,"Sim","Não"))</f>
        <v/>
      </c>
      <c r="O128" s="2"/>
      <c r="P128" s="2"/>
      <c r="Q128" s="2"/>
    </row>
    <row r="129" customFormat="false" ht="15" hidden="false" customHeight="false" outlineLevel="0" collapsed="false">
      <c r="A129" s="2"/>
      <c r="B129" s="3"/>
      <c r="C129" s="2"/>
      <c r="D129" s="2"/>
      <c r="E129" s="4"/>
      <c r="F129" s="8"/>
      <c r="G129" s="8"/>
      <c r="H129" s="8"/>
      <c r="I129" s="8"/>
      <c r="J129" s="9" t="str">
        <f aca="false">IF(OR(F129="",G129=""),"",G129-F129)</f>
        <v/>
      </c>
      <c r="K129" s="9" t="str">
        <f aca="false">IF(OR(F129="",I129=""),"",I129-F129)</f>
        <v/>
      </c>
      <c r="L129" s="2"/>
      <c r="M129" s="6" t="str">
        <f aca="false">IF(A129="","",IFERROR(INDEX(Concretagens!$G$2:$G$300,MATCH(A129,Concretagens!$A$2:$A$300,0)),""))</f>
        <v/>
      </c>
      <c r="N129" s="7" t="str">
        <f aca="false">IF(OR(L129="",M129=""),"",IF(ABS(L129-M129)&lt;=20,"Sim","Não"))</f>
        <v/>
      </c>
      <c r="O129" s="2"/>
      <c r="P129" s="2"/>
      <c r="Q129" s="2"/>
    </row>
    <row r="130" customFormat="false" ht="15" hidden="false" customHeight="false" outlineLevel="0" collapsed="false">
      <c r="A130" s="2"/>
      <c r="B130" s="3"/>
      <c r="C130" s="2"/>
      <c r="D130" s="2"/>
      <c r="E130" s="4"/>
      <c r="F130" s="8"/>
      <c r="G130" s="8"/>
      <c r="H130" s="8"/>
      <c r="I130" s="8"/>
      <c r="J130" s="9" t="str">
        <f aca="false">IF(OR(F130="",G130=""),"",G130-F130)</f>
        <v/>
      </c>
      <c r="K130" s="9" t="str">
        <f aca="false">IF(OR(F130="",I130=""),"",I130-F130)</f>
        <v/>
      </c>
      <c r="L130" s="2"/>
      <c r="M130" s="6" t="str">
        <f aca="false">IF(A130="","",IFERROR(INDEX(Concretagens!$G$2:$G$300,MATCH(A130,Concretagens!$A$2:$A$300,0)),""))</f>
        <v/>
      </c>
      <c r="N130" s="7" t="str">
        <f aca="false">IF(OR(L130="",M130=""),"",IF(ABS(L130-M130)&lt;=20,"Sim","Não"))</f>
        <v/>
      </c>
      <c r="O130" s="2"/>
      <c r="P130" s="2"/>
      <c r="Q130" s="2"/>
    </row>
    <row r="131" customFormat="false" ht="15" hidden="false" customHeight="false" outlineLevel="0" collapsed="false">
      <c r="A131" s="2"/>
      <c r="B131" s="3"/>
      <c r="C131" s="2"/>
      <c r="D131" s="2"/>
      <c r="E131" s="4"/>
      <c r="F131" s="8"/>
      <c r="G131" s="8"/>
      <c r="H131" s="8"/>
      <c r="I131" s="8"/>
      <c r="J131" s="9" t="str">
        <f aca="false">IF(OR(F131="",G131=""),"",G131-F131)</f>
        <v/>
      </c>
      <c r="K131" s="9" t="str">
        <f aca="false">IF(OR(F131="",I131=""),"",I131-F131)</f>
        <v/>
      </c>
      <c r="L131" s="2"/>
      <c r="M131" s="6" t="str">
        <f aca="false">IF(A131="","",IFERROR(INDEX(Concretagens!$G$2:$G$300,MATCH(A131,Concretagens!$A$2:$A$300,0)),""))</f>
        <v/>
      </c>
      <c r="N131" s="7" t="str">
        <f aca="false">IF(OR(L131="",M131=""),"",IF(ABS(L131-M131)&lt;=20,"Sim","Não"))</f>
        <v/>
      </c>
      <c r="O131" s="2"/>
      <c r="P131" s="2"/>
      <c r="Q131" s="2"/>
    </row>
    <row r="132" customFormat="false" ht="15" hidden="false" customHeight="false" outlineLevel="0" collapsed="false">
      <c r="A132" s="2"/>
      <c r="B132" s="3"/>
      <c r="C132" s="2"/>
      <c r="D132" s="2"/>
      <c r="E132" s="4"/>
      <c r="F132" s="8"/>
      <c r="G132" s="8"/>
      <c r="H132" s="8"/>
      <c r="I132" s="8"/>
      <c r="J132" s="9" t="str">
        <f aca="false">IF(OR(F132="",G132=""),"",G132-F132)</f>
        <v/>
      </c>
      <c r="K132" s="9" t="str">
        <f aca="false">IF(OR(F132="",I132=""),"",I132-F132)</f>
        <v/>
      </c>
      <c r="L132" s="2"/>
      <c r="M132" s="6" t="str">
        <f aca="false">IF(A132="","",IFERROR(INDEX(Concretagens!$G$2:$G$300,MATCH(A132,Concretagens!$A$2:$A$300,0)),""))</f>
        <v/>
      </c>
      <c r="N132" s="7" t="str">
        <f aca="false">IF(OR(L132="",M132=""),"",IF(ABS(L132-M132)&lt;=20,"Sim","Não"))</f>
        <v/>
      </c>
      <c r="O132" s="2"/>
      <c r="P132" s="2"/>
      <c r="Q132" s="2"/>
    </row>
    <row r="133" customFormat="false" ht="15" hidden="false" customHeight="false" outlineLevel="0" collapsed="false">
      <c r="A133" s="2"/>
      <c r="B133" s="3"/>
      <c r="C133" s="2"/>
      <c r="D133" s="2"/>
      <c r="E133" s="4"/>
      <c r="F133" s="8"/>
      <c r="G133" s="8"/>
      <c r="H133" s="8"/>
      <c r="I133" s="8"/>
      <c r="J133" s="9" t="str">
        <f aca="false">IF(OR(F133="",G133=""),"",G133-F133)</f>
        <v/>
      </c>
      <c r="K133" s="9" t="str">
        <f aca="false">IF(OR(F133="",I133=""),"",I133-F133)</f>
        <v/>
      </c>
      <c r="L133" s="2"/>
      <c r="M133" s="6" t="str">
        <f aca="false">IF(A133="","",IFERROR(INDEX(Concretagens!$G$2:$G$300,MATCH(A133,Concretagens!$A$2:$A$300,0)),""))</f>
        <v/>
      </c>
      <c r="N133" s="7" t="str">
        <f aca="false">IF(OR(L133="",M133=""),"",IF(ABS(L133-M133)&lt;=20,"Sim","Não"))</f>
        <v/>
      </c>
      <c r="O133" s="2"/>
      <c r="P133" s="2"/>
      <c r="Q133" s="2"/>
    </row>
    <row r="134" customFormat="false" ht="15" hidden="false" customHeight="false" outlineLevel="0" collapsed="false">
      <c r="A134" s="2"/>
      <c r="B134" s="3"/>
      <c r="C134" s="2"/>
      <c r="D134" s="2"/>
      <c r="E134" s="4"/>
      <c r="F134" s="8"/>
      <c r="G134" s="8"/>
      <c r="H134" s="8"/>
      <c r="I134" s="8"/>
      <c r="J134" s="9" t="str">
        <f aca="false">IF(OR(F134="",G134=""),"",G134-F134)</f>
        <v/>
      </c>
      <c r="K134" s="9" t="str">
        <f aca="false">IF(OR(F134="",I134=""),"",I134-F134)</f>
        <v/>
      </c>
      <c r="L134" s="2"/>
      <c r="M134" s="6" t="str">
        <f aca="false">IF(A134="","",IFERROR(INDEX(Concretagens!$G$2:$G$300,MATCH(A134,Concretagens!$A$2:$A$300,0)),""))</f>
        <v/>
      </c>
      <c r="N134" s="7" t="str">
        <f aca="false">IF(OR(L134="",M134=""),"",IF(ABS(L134-M134)&lt;=20,"Sim","Não"))</f>
        <v/>
      </c>
      <c r="O134" s="2"/>
      <c r="P134" s="2"/>
      <c r="Q134" s="2"/>
    </row>
    <row r="135" customFormat="false" ht="15" hidden="false" customHeight="false" outlineLevel="0" collapsed="false">
      <c r="A135" s="2"/>
      <c r="B135" s="3"/>
      <c r="C135" s="2"/>
      <c r="D135" s="2"/>
      <c r="E135" s="4"/>
      <c r="F135" s="8"/>
      <c r="G135" s="8"/>
      <c r="H135" s="8"/>
      <c r="I135" s="8"/>
      <c r="J135" s="9" t="str">
        <f aca="false">IF(OR(F135="",G135=""),"",G135-F135)</f>
        <v/>
      </c>
      <c r="K135" s="9" t="str">
        <f aca="false">IF(OR(F135="",I135=""),"",I135-F135)</f>
        <v/>
      </c>
      <c r="L135" s="2"/>
      <c r="M135" s="6" t="str">
        <f aca="false">IF(A135="","",IFERROR(INDEX(Concretagens!$G$2:$G$300,MATCH(A135,Concretagens!$A$2:$A$300,0)),""))</f>
        <v/>
      </c>
      <c r="N135" s="7" t="str">
        <f aca="false">IF(OR(L135="",M135=""),"",IF(ABS(L135-M135)&lt;=20,"Sim","Não"))</f>
        <v/>
      </c>
      <c r="O135" s="2"/>
      <c r="P135" s="2"/>
      <c r="Q135" s="2"/>
    </row>
    <row r="136" customFormat="false" ht="15" hidden="false" customHeight="false" outlineLevel="0" collapsed="false">
      <c r="A136" s="2"/>
      <c r="B136" s="3"/>
      <c r="C136" s="2"/>
      <c r="D136" s="2"/>
      <c r="E136" s="4"/>
      <c r="F136" s="8"/>
      <c r="G136" s="8"/>
      <c r="H136" s="8"/>
      <c r="I136" s="8"/>
      <c r="J136" s="9" t="str">
        <f aca="false">IF(OR(F136="",G136=""),"",G136-F136)</f>
        <v/>
      </c>
      <c r="K136" s="9" t="str">
        <f aca="false">IF(OR(F136="",I136=""),"",I136-F136)</f>
        <v/>
      </c>
      <c r="L136" s="2"/>
      <c r="M136" s="6" t="str">
        <f aca="false">IF(A136="","",IFERROR(INDEX(Concretagens!$G$2:$G$300,MATCH(A136,Concretagens!$A$2:$A$300,0)),""))</f>
        <v/>
      </c>
      <c r="N136" s="7" t="str">
        <f aca="false">IF(OR(L136="",M136=""),"",IF(ABS(L136-M136)&lt;=20,"Sim","Não"))</f>
        <v/>
      </c>
      <c r="O136" s="2"/>
      <c r="P136" s="2"/>
      <c r="Q136" s="2"/>
    </row>
    <row r="137" customFormat="false" ht="15" hidden="false" customHeight="false" outlineLevel="0" collapsed="false">
      <c r="A137" s="2"/>
      <c r="B137" s="3"/>
      <c r="C137" s="2"/>
      <c r="D137" s="2"/>
      <c r="E137" s="4"/>
      <c r="F137" s="8"/>
      <c r="G137" s="8"/>
      <c r="H137" s="8"/>
      <c r="I137" s="8"/>
      <c r="J137" s="9" t="str">
        <f aca="false">IF(OR(F137="",G137=""),"",G137-F137)</f>
        <v/>
      </c>
      <c r="K137" s="9" t="str">
        <f aca="false">IF(OR(F137="",I137=""),"",I137-F137)</f>
        <v/>
      </c>
      <c r="L137" s="2"/>
      <c r="M137" s="6" t="str">
        <f aca="false">IF(A137="","",IFERROR(INDEX(Concretagens!$G$2:$G$300,MATCH(A137,Concretagens!$A$2:$A$300,0)),""))</f>
        <v/>
      </c>
      <c r="N137" s="7" t="str">
        <f aca="false">IF(OR(L137="",M137=""),"",IF(ABS(L137-M137)&lt;=20,"Sim","Não"))</f>
        <v/>
      </c>
      <c r="O137" s="2"/>
      <c r="P137" s="2"/>
      <c r="Q137" s="2"/>
    </row>
    <row r="138" customFormat="false" ht="15" hidden="false" customHeight="false" outlineLevel="0" collapsed="false">
      <c r="A138" s="2"/>
      <c r="B138" s="3"/>
      <c r="C138" s="2"/>
      <c r="D138" s="2"/>
      <c r="E138" s="4"/>
      <c r="F138" s="8"/>
      <c r="G138" s="8"/>
      <c r="H138" s="8"/>
      <c r="I138" s="8"/>
      <c r="J138" s="9" t="str">
        <f aca="false">IF(OR(F138="",G138=""),"",G138-F138)</f>
        <v/>
      </c>
      <c r="K138" s="9" t="str">
        <f aca="false">IF(OR(F138="",I138=""),"",I138-F138)</f>
        <v/>
      </c>
      <c r="L138" s="2"/>
      <c r="M138" s="6" t="str">
        <f aca="false">IF(A138="","",IFERROR(INDEX(Concretagens!$G$2:$G$300,MATCH(A138,Concretagens!$A$2:$A$300,0)),""))</f>
        <v/>
      </c>
      <c r="N138" s="7" t="str">
        <f aca="false">IF(OR(L138="",M138=""),"",IF(ABS(L138-M138)&lt;=20,"Sim","Não"))</f>
        <v/>
      </c>
      <c r="O138" s="2"/>
      <c r="P138" s="2"/>
      <c r="Q138" s="2"/>
    </row>
    <row r="139" customFormat="false" ht="15" hidden="false" customHeight="false" outlineLevel="0" collapsed="false">
      <c r="A139" s="2"/>
      <c r="B139" s="3"/>
      <c r="C139" s="2"/>
      <c r="D139" s="2"/>
      <c r="E139" s="4"/>
      <c r="F139" s="8"/>
      <c r="G139" s="8"/>
      <c r="H139" s="8"/>
      <c r="I139" s="8"/>
      <c r="J139" s="9" t="str">
        <f aca="false">IF(OR(F139="",G139=""),"",G139-F139)</f>
        <v/>
      </c>
      <c r="K139" s="9" t="str">
        <f aca="false">IF(OR(F139="",I139=""),"",I139-F139)</f>
        <v/>
      </c>
      <c r="L139" s="2"/>
      <c r="M139" s="6" t="str">
        <f aca="false">IF(A139="","",IFERROR(INDEX(Concretagens!$G$2:$G$300,MATCH(A139,Concretagens!$A$2:$A$300,0)),""))</f>
        <v/>
      </c>
      <c r="N139" s="7" t="str">
        <f aca="false">IF(OR(L139="",M139=""),"",IF(ABS(L139-M139)&lt;=20,"Sim","Não"))</f>
        <v/>
      </c>
      <c r="O139" s="2"/>
      <c r="P139" s="2"/>
      <c r="Q139" s="2"/>
    </row>
    <row r="140" customFormat="false" ht="15" hidden="false" customHeight="false" outlineLevel="0" collapsed="false">
      <c r="A140" s="2"/>
      <c r="B140" s="3"/>
      <c r="C140" s="2"/>
      <c r="D140" s="2"/>
      <c r="E140" s="4"/>
      <c r="F140" s="8"/>
      <c r="G140" s="8"/>
      <c r="H140" s="8"/>
      <c r="I140" s="8"/>
      <c r="J140" s="9" t="str">
        <f aca="false">IF(OR(F140="",G140=""),"",G140-F140)</f>
        <v/>
      </c>
      <c r="K140" s="9" t="str">
        <f aca="false">IF(OR(F140="",I140=""),"",I140-F140)</f>
        <v/>
      </c>
      <c r="L140" s="2"/>
      <c r="M140" s="6" t="str">
        <f aca="false">IF(A140="","",IFERROR(INDEX(Concretagens!$G$2:$G$300,MATCH(A140,Concretagens!$A$2:$A$300,0)),""))</f>
        <v/>
      </c>
      <c r="N140" s="7" t="str">
        <f aca="false">IF(OR(L140="",M140=""),"",IF(ABS(L140-M140)&lt;=20,"Sim","Não"))</f>
        <v/>
      </c>
      <c r="O140" s="2"/>
      <c r="P140" s="2"/>
      <c r="Q140" s="2"/>
    </row>
    <row r="141" customFormat="false" ht="15" hidden="false" customHeight="false" outlineLevel="0" collapsed="false">
      <c r="A141" s="2"/>
      <c r="B141" s="3"/>
      <c r="C141" s="2"/>
      <c r="D141" s="2"/>
      <c r="E141" s="4"/>
      <c r="F141" s="8"/>
      <c r="G141" s="8"/>
      <c r="H141" s="8"/>
      <c r="I141" s="8"/>
      <c r="J141" s="9" t="str">
        <f aca="false">IF(OR(F141="",G141=""),"",G141-F141)</f>
        <v/>
      </c>
      <c r="K141" s="9" t="str">
        <f aca="false">IF(OR(F141="",I141=""),"",I141-F141)</f>
        <v/>
      </c>
      <c r="L141" s="2"/>
      <c r="M141" s="6" t="str">
        <f aca="false">IF(A141="","",IFERROR(INDEX(Concretagens!$G$2:$G$300,MATCH(A141,Concretagens!$A$2:$A$300,0)),""))</f>
        <v/>
      </c>
      <c r="N141" s="7" t="str">
        <f aca="false">IF(OR(L141="",M141=""),"",IF(ABS(L141-M141)&lt;=20,"Sim","Não"))</f>
        <v/>
      </c>
      <c r="O141" s="2"/>
      <c r="P141" s="2"/>
      <c r="Q141" s="2"/>
    </row>
    <row r="142" customFormat="false" ht="15" hidden="false" customHeight="false" outlineLevel="0" collapsed="false">
      <c r="A142" s="2"/>
      <c r="B142" s="3"/>
      <c r="C142" s="2"/>
      <c r="D142" s="2"/>
      <c r="E142" s="4"/>
      <c r="F142" s="8"/>
      <c r="G142" s="8"/>
      <c r="H142" s="8"/>
      <c r="I142" s="8"/>
      <c r="J142" s="9" t="str">
        <f aca="false">IF(OR(F142="",G142=""),"",G142-F142)</f>
        <v/>
      </c>
      <c r="K142" s="9" t="str">
        <f aca="false">IF(OR(F142="",I142=""),"",I142-F142)</f>
        <v/>
      </c>
      <c r="L142" s="2"/>
      <c r="M142" s="6" t="str">
        <f aca="false">IF(A142="","",IFERROR(INDEX(Concretagens!$G$2:$G$300,MATCH(A142,Concretagens!$A$2:$A$300,0)),""))</f>
        <v/>
      </c>
      <c r="N142" s="7" t="str">
        <f aca="false">IF(OR(L142="",M142=""),"",IF(ABS(L142-M142)&lt;=20,"Sim","Não"))</f>
        <v/>
      </c>
      <c r="O142" s="2"/>
      <c r="P142" s="2"/>
      <c r="Q142" s="2"/>
    </row>
    <row r="143" customFormat="false" ht="15" hidden="false" customHeight="false" outlineLevel="0" collapsed="false">
      <c r="A143" s="2"/>
      <c r="B143" s="3"/>
      <c r="C143" s="2"/>
      <c r="D143" s="2"/>
      <c r="E143" s="4"/>
      <c r="F143" s="8"/>
      <c r="G143" s="8"/>
      <c r="H143" s="8"/>
      <c r="I143" s="8"/>
      <c r="J143" s="9" t="str">
        <f aca="false">IF(OR(F143="",G143=""),"",G143-F143)</f>
        <v/>
      </c>
      <c r="K143" s="9" t="str">
        <f aca="false">IF(OR(F143="",I143=""),"",I143-F143)</f>
        <v/>
      </c>
      <c r="L143" s="2"/>
      <c r="M143" s="6" t="str">
        <f aca="false">IF(A143="","",IFERROR(INDEX(Concretagens!$G$2:$G$300,MATCH(A143,Concretagens!$A$2:$A$300,0)),""))</f>
        <v/>
      </c>
      <c r="N143" s="7" t="str">
        <f aca="false">IF(OR(L143="",M143=""),"",IF(ABS(L143-M143)&lt;=20,"Sim","Não"))</f>
        <v/>
      </c>
      <c r="O143" s="2"/>
      <c r="P143" s="2"/>
      <c r="Q143" s="2"/>
    </row>
    <row r="144" customFormat="false" ht="15" hidden="false" customHeight="false" outlineLevel="0" collapsed="false">
      <c r="A144" s="2"/>
      <c r="B144" s="3"/>
      <c r="C144" s="2"/>
      <c r="D144" s="2"/>
      <c r="E144" s="4"/>
      <c r="F144" s="8"/>
      <c r="G144" s="8"/>
      <c r="H144" s="8"/>
      <c r="I144" s="8"/>
      <c r="J144" s="9" t="str">
        <f aca="false">IF(OR(F144="",G144=""),"",G144-F144)</f>
        <v/>
      </c>
      <c r="K144" s="9" t="str">
        <f aca="false">IF(OR(F144="",I144=""),"",I144-F144)</f>
        <v/>
      </c>
      <c r="L144" s="2"/>
      <c r="M144" s="6" t="str">
        <f aca="false">IF(A144="","",IFERROR(INDEX(Concretagens!$G$2:$G$300,MATCH(A144,Concretagens!$A$2:$A$300,0)),""))</f>
        <v/>
      </c>
      <c r="N144" s="7" t="str">
        <f aca="false">IF(OR(L144="",M144=""),"",IF(ABS(L144-M144)&lt;=20,"Sim","Não"))</f>
        <v/>
      </c>
      <c r="O144" s="2"/>
      <c r="P144" s="2"/>
      <c r="Q144" s="2"/>
    </row>
    <row r="145" customFormat="false" ht="15" hidden="false" customHeight="false" outlineLevel="0" collapsed="false">
      <c r="A145" s="2"/>
      <c r="B145" s="3"/>
      <c r="C145" s="2"/>
      <c r="D145" s="2"/>
      <c r="E145" s="4"/>
      <c r="F145" s="8"/>
      <c r="G145" s="8"/>
      <c r="H145" s="8"/>
      <c r="I145" s="8"/>
      <c r="J145" s="9" t="str">
        <f aca="false">IF(OR(F145="",G145=""),"",G145-F145)</f>
        <v/>
      </c>
      <c r="K145" s="9" t="str">
        <f aca="false">IF(OR(F145="",I145=""),"",I145-F145)</f>
        <v/>
      </c>
      <c r="L145" s="2"/>
      <c r="M145" s="6" t="str">
        <f aca="false">IF(A145="","",IFERROR(INDEX(Concretagens!$G$2:$G$300,MATCH(A145,Concretagens!$A$2:$A$300,0)),""))</f>
        <v/>
      </c>
      <c r="N145" s="7" t="str">
        <f aca="false">IF(OR(L145="",M145=""),"",IF(ABS(L145-M145)&lt;=20,"Sim","Não"))</f>
        <v/>
      </c>
      <c r="O145" s="2"/>
      <c r="P145" s="2"/>
      <c r="Q145" s="2"/>
    </row>
    <row r="146" customFormat="false" ht="15" hidden="false" customHeight="false" outlineLevel="0" collapsed="false">
      <c r="A146" s="2"/>
      <c r="B146" s="3"/>
      <c r="C146" s="2"/>
      <c r="D146" s="2"/>
      <c r="E146" s="4"/>
      <c r="F146" s="8"/>
      <c r="G146" s="8"/>
      <c r="H146" s="8"/>
      <c r="I146" s="8"/>
      <c r="J146" s="9" t="str">
        <f aca="false">IF(OR(F146="",G146=""),"",G146-F146)</f>
        <v/>
      </c>
      <c r="K146" s="9" t="str">
        <f aca="false">IF(OR(F146="",I146=""),"",I146-F146)</f>
        <v/>
      </c>
      <c r="L146" s="2"/>
      <c r="M146" s="6" t="str">
        <f aca="false">IF(A146="","",IFERROR(INDEX(Concretagens!$G$2:$G$300,MATCH(A146,Concretagens!$A$2:$A$300,0)),""))</f>
        <v/>
      </c>
      <c r="N146" s="7" t="str">
        <f aca="false">IF(OR(L146="",M146=""),"",IF(ABS(L146-M146)&lt;=20,"Sim","Não"))</f>
        <v/>
      </c>
      <c r="O146" s="2"/>
      <c r="P146" s="2"/>
      <c r="Q146" s="2"/>
    </row>
    <row r="147" customFormat="false" ht="15" hidden="false" customHeight="false" outlineLevel="0" collapsed="false">
      <c r="A147" s="2"/>
      <c r="B147" s="3"/>
      <c r="C147" s="2"/>
      <c r="D147" s="2"/>
      <c r="E147" s="4"/>
      <c r="F147" s="8"/>
      <c r="G147" s="8"/>
      <c r="H147" s="8"/>
      <c r="I147" s="8"/>
      <c r="J147" s="9" t="str">
        <f aca="false">IF(OR(F147="",G147=""),"",G147-F147)</f>
        <v/>
      </c>
      <c r="K147" s="9" t="str">
        <f aca="false">IF(OR(F147="",I147=""),"",I147-F147)</f>
        <v/>
      </c>
      <c r="L147" s="2"/>
      <c r="M147" s="6" t="str">
        <f aca="false">IF(A147="","",IFERROR(INDEX(Concretagens!$G$2:$G$300,MATCH(A147,Concretagens!$A$2:$A$300,0)),""))</f>
        <v/>
      </c>
      <c r="N147" s="7" t="str">
        <f aca="false">IF(OR(L147="",M147=""),"",IF(ABS(L147-M147)&lt;=20,"Sim","Não"))</f>
        <v/>
      </c>
      <c r="O147" s="2"/>
      <c r="P147" s="2"/>
      <c r="Q147" s="2"/>
    </row>
    <row r="148" customFormat="false" ht="15" hidden="false" customHeight="false" outlineLevel="0" collapsed="false">
      <c r="A148" s="2"/>
      <c r="B148" s="3"/>
      <c r="C148" s="2"/>
      <c r="D148" s="2"/>
      <c r="E148" s="4"/>
      <c r="F148" s="8"/>
      <c r="G148" s="8"/>
      <c r="H148" s="8"/>
      <c r="I148" s="8"/>
      <c r="J148" s="9" t="str">
        <f aca="false">IF(OR(F148="",G148=""),"",G148-F148)</f>
        <v/>
      </c>
      <c r="K148" s="9" t="str">
        <f aca="false">IF(OR(F148="",I148=""),"",I148-F148)</f>
        <v/>
      </c>
      <c r="L148" s="2"/>
      <c r="M148" s="6" t="str">
        <f aca="false">IF(A148="","",IFERROR(INDEX(Concretagens!$G$2:$G$300,MATCH(A148,Concretagens!$A$2:$A$300,0)),""))</f>
        <v/>
      </c>
      <c r="N148" s="7" t="str">
        <f aca="false">IF(OR(L148="",M148=""),"",IF(ABS(L148-M148)&lt;=20,"Sim","Não"))</f>
        <v/>
      </c>
      <c r="O148" s="2"/>
      <c r="P148" s="2"/>
      <c r="Q148" s="2"/>
    </row>
    <row r="149" customFormat="false" ht="15" hidden="false" customHeight="false" outlineLevel="0" collapsed="false">
      <c r="A149" s="2"/>
      <c r="B149" s="3"/>
      <c r="C149" s="2"/>
      <c r="D149" s="2"/>
      <c r="E149" s="4"/>
      <c r="F149" s="8"/>
      <c r="G149" s="8"/>
      <c r="H149" s="8"/>
      <c r="I149" s="8"/>
      <c r="J149" s="9" t="str">
        <f aca="false">IF(OR(F149="",G149=""),"",G149-F149)</f>
        <v/>
      </c>
      <c r="K149" s="9" t="str">
        <f aca="false">IF(OR(F149="",I149=""),"",I149-F149)</f>
        <v/>
      </c>
      <c r="L149" s="2"/>
      <c r="M149" s="6" t="str">
        <f aca="false">IF(A149="","",IFERROR(INDEX(Concretagens!$G$2:$G$300,MATCH(A149,Concretagens!$A$2:$A$300,0)),""))</f>
        <v/>
      </c>
      <c r="N149" s="7" t="str">
        <f aca="false">IF(OR(L149="",M149=""),"",IF(ABS(L149-M149)&lt;=20,"Sim","Não"))</f>
        <v/>
      </c>
      <c r="O149" s="2"/>
      <c r="P149" s="2"/>
      <c r="Q149" s="2"/>
    </row>
    <row r="150" customFormat="false" ht="15" hidden="false" customHeight="false" outlineLevel="0" collapsed="false">
      <c r="A150" s="2"/>
      <c r="B150" s="3"/>
      <c r="C150" s="2"/>
      <c r="D150" s="2"/>
      <c r="E150" s="4"/>
      <c r="F150" s="8"/>
      <c r="G150" s="8"/>
      <c r="H150" s="8"/>
      <c r="I150" s="8"/>
      <c r="J150" s="9" t="str">
        <f aca="false">IF(OR(F150="",G150=""),"",G150-F150)</f>
        <v/>
      </c>
      <c r="K150" s="9" t="str">
        <f aca="false">IF(OR(F150="",I150=""),"",I150-F150)</f>
        <v/>
      </c>
      <c r="L150" s="2"/>
      <c r="M150" s="6" t="str">
        <f aca="false">IF(A150="","",IFERROR(INDEX(Concretagens!$G$2:$G$300,MATCH(A150,Concretagens!$A$2:$A$300,0)),""))</f>
        <v/>
      </c>
      <c r="N150" s="7" t="str">
        <f aca="false">IF(OR(L150="",M150=""),"",IF(ABS(L150-M150)&lt;=20,"Sim","Não"))</f>
        <v/>
      </c>
      <c r="O150" s="2"/>
      <c r="P150" s="2"/>
      <c r="Q150" s="2"/>
    </row>
    <row r="151" customFormat="false" ht="15" hidden="false" customHeight="false" outlineLevel="0" collapsed="false">
      <c r="A151" s="2"/>
      <c r="B151" s="3"/>
      <c r="C151" s="2"/>
      <c r="D151" s="2"/>
      <c r="E151" s="4"/>
      <c r="F151" s="8"/>
      <c r="G151" s="8"/>
      <c r="H151" s="8"/>
      <c r="I151" s="8"/>
      <c r="J151" s="9" t="str">
        <f aca="false">IF(OR(F151="",G151=""),"",G151-F151)</f>
        <v/>
      </c>
      <c r="K151" s="9" t="str">
        <f aca="false">IF(OR(F151="",I151=""),"",I151-F151)</f>
        <v/>
      </c>
      <c r="L151" s="2"/>
      <c r="M151" s="6" t="str">
        <f aca="false">IF(A151="","",IFERROR(INDEX(Concretagens!$G$2:$G$300,MATCH(A151,Concretagens!$A$2:$A$300,0)),""))</f>
        <v/>
      </c>
      <c r="N151" s="7" t="str">
        <f aca="false">IF(OR(L151="",M151=""),"",IF(ABS(L151-M151)&lt;=20,"Sim","Não"))</f>
        <v/>
      </c>
      <c r="O151" s="2"/>
      <c r="P151" s="2"/>
      <c r="Q151" s="2"/>
    </row>
    <row r="152" customFormat="false" ht="15" hidden="false" customHeight="false" outlineLevel="0" collapsed="false">
      <c r="A152" s="2"/>
      <c r="B152" s="3"/>
      <c r="C152" s="2"/>
      <c r="D152" s="2"/>
      <c r="E152" s="4"/>
      <c r="F152" s="8"/>
      <c r="G152" s="8"/>
      <c r="H152" s="8"/>
      <c r="I152" s="8"/>
      <c r="J152" s="9" t="str">
        <f aca="false">IF(OR(F152="",G152=""),"",G152-F152)</f>
        <v/>
      </c>
      <c r="K152" s="9" t="str">
        <f aca="false">IF(OR(F152="",I152=""),"",I152-F152)</f>
        <v/>
      </c>
      <c r="L152" s="2"/>
      <c r="M152" s="6" t="str">
        <f aca="false">IF(A152="","",IFERROR(INDEX(Concretagens!$G$2:$G$300,MATCH(A152,Concretagens!$A$2:$A$300,0)),""))</f>
        <v/>
      </c>
      <c r="N152" s="7" t="str">
        <f aca="false">IF(OR(L152="",M152=""),"",IF(ABS(L152-M152)&lt;=20,"Sim","Não"))</f>
        <v/>
      </c>
      <c r="O152" s="2"/>
      <c r="P152" s="2"/>
      <c r="Q152" s="2"/>
    </row>
    <row r="153" customFormat="false" ht="15" hidden="false" customHeight="false" outlineLevel="0" collapsed="false">
      <c r="A153" s="2"/>
      <c r="B153" s="3"/>
      <c r="C153" s="2"/>
      <c r="D153" s="2"/>
      <c r="E153" s="4"/>
      <c r="F153" s="8"/>
      <c r="G153" s="8"/>
      <c r="H153" s="8"/>
      <c r="I153" s="8"/>
      <c r="J153" s="9" t="str">
        <f aca="false">IF(OR(F153="",G153=""),"",G153-F153)</f>
        <v/>
      </c>
      <c r="K153" s="9" t="str">
        <f aca="false">IF(OR(F153="",I153=""),"",I153-F153)</f>
        <v/>
      </c>
      <c r="L153" s="2"/>
      <c r="M153" s="6" t="str">
        <f aca="false">IF(A153="","",IFERROR(INDEX(Concretagens!$G$2:$G$300,MATCH(A153,Concretagens!$A$2:$A$300,0)),""))</f>
        <v/>
      </c>
      <c r="N153" s="7" t="str">
        <f aca="false">IF(OR(L153="",M153=""),"",IF(ABS(L153-M153)&lt;=20,"Sim","Não"))</f>
        <v/>
      </c>
      <c r="O153" s="2"/>
      <c r="P153" s="2"/>
      <c r="Q153" s="2"/>
    </row>
    <row r="154" customFormat="false" ht="15" hidden="false" customHeight="false" outlineLevel="0" collapsed="false">
      <c r="A154" s="2"/>
      <c r="B154" s="3"/>
      <c r="C154" s="2"/>
      <c r="D154" s="2"/>
      <c r="E154" s="4"/>
      <c r="F154" s="8"/>
      <c r="G154" s="8"/>
      <c r="H154" s="8"/>
      <c r="I154" s="8"/>
      <c r="J154" s="9" t="str">
        <f aca="false">IF(OR(F154="",G154=""),"",G154-F154)</f>
        <v/>
      </c>
      <c r="K154" s="9" t="str">
        <f aca="false">IF(OR(F154="",I154=""),"",I154-F154)</f>
        <v/>
      </c>
      <c r="L154" s="2"/>
      <c r="M154" s="6" t="str">
        <f aca="false">IF(A154="","",IFERROR(INDEX(Concretagens!$G$2:$G$300,MATCH(A154,Concretagens!$A$2:$A$300,0)),""))</f>
        <v/>
      </c>
      <c r="N154" s="7" t="str">
        <f aca="false">IF(OR(L154="",M154=""),"",IF(ABS(L154-M154)&lt;=20,"Sim","Não"))</f>
        <v/>
      </c>
      <c r="O154" s="2"/>
      <c r="P154" s="2"/>
      <c r="Q154" s="2"/>
    </row>
    <row r="155" customFormat="false" ht="15" hidden="false" customHeight="false" outlineLevel="0" collapsed="false">
      <c r="A155" s="2"/>
      <c r="B155" s="3"/>
      <c r="C155" s="2"/>
      <c r="D155" s="2"/>
      <c r="E155" s="4"/>
      <c r="F155" s="8"/>
      <c r="G155" s="8"/>
      <c r="H155" s="8"/>
      <c r="I155" s="8"/>
      <c r="J155" s="9" t="str">
        <f aca="false">IF(OR(F155="",G155=""),"",G155-F155)</f>
        <v/>
      </c>
      <c r="K155" s="9" t="str">
        <f aca="false">IF(OR(F155="",I155=""),"",I155-F155)</f>
        <v/>
      </c>
      <c r="L155" s="2"/>
      <c r="M155" s="6" t="str">
        <f aca="false">IF(A155="","",IFERROR(INDEX(Concretagens!$G$2:$G$300,MATCH(A155,Concretagens!$A$2:$A$300,0)),""))</f>
        <v/>
      </c>
      <c r="N155" s="7" t="str">
        <f aca="false">IF(OR(L155="",M155=""),"",IF(ABS(L155-M155)&lt;=20,"Sim","Não"))</f>
        <v/>
      </c>
      <c r="O155" s="2"/>
      <c r="P155" s="2"/>
      <c r="Q155" s="2"/>
    </row>
    <row r="156" customFormat="false" ht="15" hidden="false" customHeight="false" outlineLevel="0" collapsed="false">
      <c r="A156" s="2"/>
      <c r="B156" s="3"/>
      <c r="C156" s="2"/>
      <c r="D156" s="2"/>
      <c r="E156" s="4"/>
      <c r="F156" s="8"/>
      <c r="G156" s="8"/>
      <c r="H156" s="8"/>
      <c r="I156" s="8"/>
      <c r="J156" s="9" t="str">
        <f aca="false">IF(OR(F156="",G156=""),"",G156-F156)</f>
        <v/>
      </c>
      <c r="K156" s="9" t="str">
        <f aca="false">IF(OR(F156="",I156=""),"",I156-F156)</f>
        <v/>
      </c>
      <c r="L156" s="2"/>
      <c r="M156" s="6" t="str">
        <f aca="false">IF(A156="","",IFERROR(INDEX(Concretagens!$G$2:$G$300,MATCH(A156,Concretagens!$A$2:$A$300,0)),""))</f>
        <v/>
      </c>
      <c r="N156" s="7" t="str">
        <f aca="false">IF(OR(L156="",M156=""),"",IF(ABS(L156-M156)&lt;=20,"Sim","Não"))</f>
        <v/>
      </c>
      <c r="O156" s="2"/>
      <c r="P156" s="2"/>
      <c r="Q156" s="2"/>
    </row>
    <row r="157" customFormat="false" ht="15" hidden="false" customHeight="false" outlineLevel="0" collapsed="false">
      <c r="A157" s="2"/>
      <c r="B157" s="3"/>
      <c r="C157" s="2"/>
      <c r="D157" s="2"/>
      <c r="E157" s="4"/>
      <c r="F157" s="8"/>
      <c r="G157" s="8"/>
      <c r="H157" s="8"/>
      <c r="I157" s="8"/>
      <c r="J157" s="9" t="str">
        <f aca="false">IF(OR(F157="",G157=""),"",G157-F157)</f>
        <v/>
      </c>
      <c r="K157" s="9" t="str">
        <f aca="false">IF(OR(F157="",I157=""),"",I157-F157)</f>
        <v/>
      </c>
      <c r="L157" s="2"/>
      <c r="M157" s="6" t="str">
        <f aca="false">IF(A157="","",IFERROR(INDEX(Concretagens!$G$2:$G$300,MATCH(A157,Concretagens!$A$2:$A$300,0)),""))</f>
        <v/>
      </c>
      <c r="N157" s="7" t="str">
        <f aca="false">IF(OR(L157="",M157=""),"",IF(ABS(L157-M157)&lt;=20,"Sim","Não"))</f>
        <v/>
      </c>
      <c r="O157" s="2"/>
      <c r="P157" s="2"/>
      <c r="Q157" s="2"/>
    </row>
    <row r="158" customFormat="false" ht="15" hidden="false" customHeight="false" outlineLevel="0" collapsed="false">
      <c r="A158" s="2"/>
      <c r="B158" s="3"/>
      <c r="C158" s="2"/>
      <c r="D158" s="2"/>
      <c r="E158" s="4"/>
      <c r="F158" s="8"/>
      <c r="G158" s="8"/>
      <c r="H158" s="8"/>
      <c r="I158" s="8"/>
      <c r="J158" s="9" t="str">
        <f aca="false">IF(OR(F158="",G158=""),"",G158-F158)</f>
        <v/>
      </c>
      <c r="K158" s="9" t="str">
        <f aca="false">IF(OR(F158="",I158=""),"",I158-F158)</f>
        <v/>
      </c>
      <c r="L158" s="2"/>
      <c r="M158" s="6" t="str">
        <f aca="false">IF(A158="","",IFERROR(INDEX(Concretagens!$G$2:$G$300,MATCH(A158,Concretagens!$A$2:$A$300,0)),""))</f>
        <v/>
      </c>
      <c r="N158" s="7" t="str">
        <f aca="false">IF(OR(L158="",M158=""),"",IF(ABS(L158-M158)&lt;=20,"Sim","Não"))</f>
        <v/>
      </c>
      <c r="O158" s="2"/>
      <c r="P158" s="2"/>
      <c r="Q158" s="2"/>
    </row>
    <row r="159" customFormat="false" ht="15" hidden="false" customHeight="false" outlineLevel="0" collapsed="false">
      <c r="A159" s="2"/>
      <c r="B159" s="3"/>
      <c r="C159" s="2"/>
      <c r="D159" s="2"/>
      <c r="E159" s="4"/>
      <c r="F159" s="8"/>
      <c r="G159" s="8"/>
      <c r="H159" s="8"/>
      <c r="I159" s="8"/>
      <c r="J159" s="9" t="str">
        <f aca="false">IF(OR(F159="",G159=""),"",G159-F159)</f>
        <v/>
      </c>
      <c r="K159" s="9" t="str">
        <f aca="false">IF(OR(F159="",I159=""),"",I159-F159)</f>
        <v/>
      </c>
      <c r="L159" s="2"/>
      <c r="M159" s="6" t="str">
        <f aca="false">IF(A159="","",IFERROR(INDEX(Concretagens!$G$2:$G$300,MATCH(A159,Concretagens!$A$2:$A$300,0)),""))</f>
        <v/>
      </c>
      <c r="N159" s="7" t="str">
        <f aca="false">IF(OR(L159="",M159=""),"",IF(ABS(L159-M159)&lt;=20,"Sim","Não"))</f>
        <v/>
      </c>
      <c r="O159" s="2"/>
      <c r="P159" s="2"/>
      <c r="Q159" s="2"/>
    </row>
    <row r="160" customFormat="false" ht="15" hidden="false" customHeight="false" outlineLevel="0" collapsed="false">
      <c r="A160" s="2"/>
      <c r="B160" s="3"/>
      <c r="C160" s="2"/>
      <c r="D160" s="2"/>
      <c r="E160" s="4"/>
      <c r="F160" s="8"/>
      <c r="G160" s="8"/>
      <c r="H160" s="8"/>
      <c r="I160" s="8"/>
      <c r="J160" s="9" t="str">
        <f aca="false">IF(OR(F160="",G160=""),"",G160-F160)</f>
        <v/>
      </c>
      <c r="K160" s="9" t="str">
        <f aca="false">IF(OR(F160="",I160=""),"",I160-F160)</f>
        <v/>
      </c>
      <c r="L160" s="2"/>
      <c r="M160" s="6" t="str">
        <f aca="false">IF(A160="","",IFERROR(INDEX(Concretagens!$G$2:$G$300,MATCH(A160,Concretagens!$A$2:$A$300,0)),""))</f>
        <v/>
      </c>
      <c r="N160" s="7" t="str">
        <f aca="false">IF(OR(L160="",M160=""),"",IF(ABS(L160-M160)&lt;=20,"Sim","Não"))</f>
        <v/>
      </c>
      <c r="O160" s="2"/>
      <c r="P160" s="2"/>
      <c r="Q160" s="2"/>
    </row>
    <row r="161" customFormat="false" ht="15" hidden="false" customHeight="false" outlineLevel="0" collapsed="false">
      <c r="A161" s="2"/>
      <c r="B161" s="3"/>
      <c r="C161" s="2"/>
      <c r="D161" s="2"/>
      <c r="E161" s="4"/>
      <c r="F161" s="8"/>
      <c r="G161" s="8"/>
      <c r="H161" s="8"/>
      <c r="I161" s="8"/>
      <c r="J161" s="9" t="str">
        <f aca="false">IF(OR(F161="",G161=""),"",G161-F161)</f>
        <v/>
      </c>
      <c r="K161" s="9" t="str">
        <f aca="false">IF(OR(F161="",I161=""),"",I161-F161)</f>
        <v/>
      </c>
      <c r="L161" s="2"/>
      <c r="M161" s="6" t="str">
        <f aca="false">IF(A161="","",IFERROR(INDEX(Concretagens!$G$2:$G$300,MATCH(A161,Concretagens!$A$2:$A$300,0)),""))</f>
        <v/>
      </c>
      <c r="N161" s="7" t="str">
        <f aca="false">IF(OR(L161="",M161=""),"",IF(ABS(L161-M161)&lt;=20,"Sim","Não"))</f>
        <v/>
      </c>
      <c r="O161" s="2"/>
      <c r="P161" s="2"/>
      <c r="Q161" s="2"/>
    </row>
    <row r="162" customFormat="false" ht="15" hidden="false" customHeight="false" outlineLevel="0" collapsed="false">
      <c r="A162" s="2"/>
      <c r="B162" s="3"/>
      <c r="C162" s="2"/>
      <c r="D162" s="2"/>
      <c r="E162" s="4"/>
      <c r="F162" s="8"/>
      <c r="G162" s="8"/>
      <c r="H162" s="8"/>
      <c r="I162" s="8"/>
      <c r="J162" s="9" t="str">
        <f aca="false">IF(OR(F162="",G162=""),"",G162-F162)</f>
        <v/>
      </c>
      <c r="K162" s="9" t="str">
        <f aca="false">IF(OR(F162="",I162=""),"",I162-F162)</f>
        <v/>
      </c>
      <c r="L162" s="2"/>
      <c r="M162" s="6" t="str">
        <f aca="false">IF(A162="","",IFERROR(INDEX(Concretagens!$G$2:$G$300,MATCH(A162,Concretagens!$A$2:$A$300,0)),""))</f>
        <v/>
      </c>
      <c r="N162" s="7" t="str">
        <f aca="false">IF(OR(L162="",M162=""),"",IF(ABS(L162-M162)&lt;=20,"Sim","Não"))</f>
        <v/>
      </c>
      <c r="O162" s="2"/>
      <c r="P162" s="2"/>
      <c r="Q162" s="2"/>
    </row>
    <row r="163" customFormat="false" ht="15" hidden="false" customHeight="false" outlineLevel="0" collapsed="false">
      <c r="A163" s="2"/>
      <c r="B163" s="3"/>
      <c r="C163" s="2"/>
      <c r="D163" s="2"/>
      <c r="E163" s="4"/>
      <c r="F163" s="8"/>
      <c r="G163" s="8"/>
      <c r="H163" s="8"/>
      <c r="I163" s="8"/>
      <c r="J163" s="9" t="str">
        <f aca="false">IF(OR(F163="",G163=""),"",G163-F163)</f>
        <v/>
      </c>
      <c r="K163" s="9" t="str">
        <f aca="false">IF(OR(F163="",I163=""),"",I163-F163)</f>
        <v/>
      </c>
      <c r="L163" s="2"/>
      <c r="M163" s="6" t="str">
        <f aca="false">IF(A163="","",IFERROR(INDEX(Concretagens!$G$2:$G$300,MATCH(A163,Concretagens!$A$2:$A$300,0)),""))</f>
        <v/>
      </c>
      <c r="N163" s="7" t="str">
        <f aca="false">IF(OR(L163="",M163=""),"",IF(ABS(L163-M163)&lt;=20,"Sim","Não"))</f>
        <v/>
      </c>
      <c r="O163" s="2"/>
      <c r="P163" s="2"/>
      <c r="Q163" s="2"/>
    </row>
    <row r="164" customFormat="false" ht="15" hidden="false" customHeight="false" outlineLevel="0" collapsed="false">
      <c r="A164" s="2"/>
      <c r="B164" s="3"/>
      <c r="C164" s="2"/>
      <c r="D164" s="2"/>
      <c r="E164" s="4"/>
      <c r="F164" s="8"/>
      <c r="G164" s="8"/>
      <c r="H164" s="8"/>
      <c r="I164" s="8"/>
      <c r="J164" s="9" t="str">
        <f aca="false">IF(OR(F164="",G164=""),"",G164-F164)</f>
        <v/>
      </c>
      <c r="K164" s="9" t="str">
        <f aca="false">IF(OR(F164="",I164=""),"",I164-F164)</f>
        <v/>
      </c>
      <c r="L164" s="2"/>
      <c r="M164" s="6" t="str">
        <f aca="false">IF(A164="","",IFERROR(INDEX(Concretagens!$G$2:$G$300,MATCH(A164,Concretagens!$A$2:$A$300,0)),""))</f>
        <v/>
      </c>
      <c r="N164" s="7" t="str">
        <f aca="false">IF(OR(L164="",M164=""),"",IF(ABS(L164-M164)&lt;=20,"Sim","Não"))</f>
        <v/>
      </c>
      <c r="O164" s="2"/>
      <c r="P164" s="2"/>
      <c r="Q164" s="2"/>
    </row>
    <row r="165" customFormat="false" ht="15" hidden="false" customHeight="false" outlineLevel="0" collapsed="false">
      <c r="A165" s="2"/>
      <c r="B165" s="3"/>
      <c r="C165" s="2"/>
      <c r="D165" s="2"/>
      <c r="E165" s="4"/>
      <c r="F165" s="8"/>
      <c r="G165" s="8"/>
      <c r="H165" s="8"/>
      <c r="I165" s="8"/>
      <c r="J165" s="9" t="str">
        <f aca="false">IF(OR(F165="",G165=""),"",G165-F165)</f>
        <v/>
      </c>
      <c r="K165" s="9" t="str">
        <f aca="false">IF(OR(F165="",I165=""),"",I165-F165)</f>
        <v/>
      </c>
      <c r="L165" s="2"/>
      <c r="M165" s="6" t="str">
        <f aca="false">IF(A165="","",IFERROR(INDEX(Concretagens!$G$2:$G$300,MATCH(A165,Concretagens!$A$2:$A$300,0)),""))</f>
        <v/>
      </c>
      <c r="N165" s="7" t="str">
        <f aca="false">IF(OR(L165="",M165=""),"",IF(ABS(L165-M165)&lt;=20,"Sim","Não"))</f>
        <v/>
      </c>
      <c r="O165" s="2"/>
      <c r="P165" s="2"/>
      <c r="Q165" s="2"/>
    </row>
    <row r="166" customFormat="false" ht="15" hidden="false" customHeight="false" outlineLevel="0" collapsed="false">
      <c r="A166" s="2"/>
      <c r="B166" s="3"/>
      <c r="C166" s="2"/>
      <c r="D166" s="2"/>
      <c r="E166" s="4"/>
      <c r="F166" s="8"/>
      <c r="G166" s="8"/>
      <c r="H166" s="8"/>
      <c r="I166" s="8"/>
      <c r="J166" s="9" t="str">
        <f aca="false">IF(OR(F166="",G166=""),"",G166-F166)</f>
        <v/>
      </c>
      <c r="K166" s="9" t="str">
        <f aca="false">IF(OR(F166="",I166=""),"",I166-F166)</f>
        <v/>
      </c>
      <c r="L166" s="2"/>
      <c r="M166" s="6" t="str">
        <f aca="false">IF(A166="","",IFERROR(INDEX(Concretagens!$G$2:$G$300,MATCH(A166,Concretagens!$A$2:$A$300,0)),""))</f>
        <v/>
      </c>
      <c r="N166" s="7" t="str">
        <f aca="false">IF(OR(L166="",M166=""),"",IF(ABS(L166-M166)&lt;=20,"Sim","Não"))</f>
        <v/>
      </c>
      <c r="O166" s="2"/>
      <c r="P166" s="2"/>
      <c r="Q166" s="2"/>
    </row>
    <row r="167" customFormat="false" ht="15" hidden="false" customHeight="false" outlineLevel="0" collapsed="false">
      <c r="A167" s="2"/>
      <c r="B167" s="3"/>
      <c r="C167" s="2"/>
      <c r="D167" s="2"/>
      <c r="E167" s="4"/>
      <c r="F167" s="8"/>
      <c r="G167" s="8"/>
      <c r="H167" s="8"/>
      <c r="I167" s="8"/>
      <c r="J167" s="9" t="str">
        <f aca="false">IF(OR(F167="",G167=""),"",G167-F167)</f>
        <v/>
      </c>
      <c r="K167" s="9" t="str">
        <f aca="false">IF(OR(F167="",I167=""),"",I167-F167)</f>
        <v/>
      </c>
      <c r="L167" s="2"/>
      <c r="M167" s="6" t="str">
        <f aca="false">IF(A167="","",IFERROR(INDEX(Concretagens!$G$2:$G$300,MATCH(A167,Concretagens!$A$2:$A$300,0)),""))</f>
        <v/>
      </c>
      <c r="N167" s="7" t="str">
        <f aca="false">IF(OR(L167="",M167=""),"",IF(ABS(L167-M167)&lt;=20,"Sim","Não"))</f>
        <v/>
      </c>
      <c r="O167" s="2"/>
      <c r="P167" s="2"/>
      <c r="Q167" s="2"/>
    </row>
    <row r="168" customFormat="false" ht="15" hidden="false" customHeight="false" outlineLevel="0" collapsed="false">
      <c r="A168" s="2"/>
      <c r="B168" s="3"/>
      <c r="C168" s="2"/>
      <c r="D168" s="2"/>
      <c r="E168" s="4"/>
      <c r="F168" s="8"/>
      <c r="G168" s="8"/>
      <c r="H168" s="8"/>
      <c r="I168" s="8"/>
      <c r="J168" s="9" t="str">
        <f aca="false">IF(OR(F168="",G168=""),"",G168-F168)</f>
        <v/>
      </c>
      <c r="K168" s="9" t="str">
        <f aca="false">IF(OR(F168="",I168=""),"",I168-F168)</f>
        <v/>
      </c>
      <c r="L168" s="2"/>
      <c r="M168" s="6" t="str">
        <f aca="false">IF(A168="","",IFERROR(INDEX(Concretagens!$G$2:$G$300,MATCH(A168,Concretagens!$A$2:$A$300,0)),""))</f>
        <v/>
      </c>
      <c r="N168" s="7" t="str">
        <f aca="false">IF(OR(L168="",M168=""),"",IF(ABS(L168-M168)&lt;=20,"Sim","Não"))</f>
        <v/>
      </c>
      <c r="O168" s="2"/>
      <c r="P168" s="2"/>
      <c r="Q168" s="2"/>
    </row>
    <row r="169" customFormat="false" ht="15" hidden="false" customHeight="false" outlineLevel="0" collapsed="false">
      <c r="A169" s="2"/>
      <c r="B169" s="3"/>
      <c r="C169" s="2"/>
      <c r="D169" s="2"/>
      <c r="E169" s="4"/>
      <c r="F169" s="8"/>
      <c r="G169" s="8"/>
      <c r="H169" s="8"/>
      <c r="I169" s="8"/>
      <c r="J169" s="9" t="str">
        <f aca="false">IF(OR(F169="",G169=""),"",G169-F169)</f>
        <v/>
      </c>
      <c r="K169" s="9" t="str">
        <f aca="false">IF(OR(F169="",I169=""),"",I169-F169)</f>
        <v/>
      </c>
      <c r="L169" s="2"/>
      <c r="M169" s="6" t="str">
        <f aca="false">IF(A169="","",IFERROR(INDEX(Concretagens!$G$2:$G$300,MATCH(A169,Concretagens!$A$2:$A$300,0)),""))</f>
        <v/>
      </c>
      <c r="N169" s="7" t="str">
        <f aca="false">IF(OR(L169="",M169=""),"",IF(ABS(L169-M169)&lt;=20,"Sim","Não"))</f>
        <v/>
      </c>
      <c r="O169" s="2"/>
      <c r="P169" s="2"/>
      <c r="Q169" s="2"/>
    </row>
    <row r="170" customFormat="false" ht="15" hidden="false" customHeight="false" outlineLevel="0" collapsed="false">
      <c r="A170" s="2"/>
      <c r="B170" s="3"/>
      <c r="C170" s="2"/>
      <c r="D170" s="2"/>
      <c r="E170" s="4"/>
      <c r="F170" s="8"/>
      <c r="G170" s="8"/>
      <c r="H170" s="8"/>
      <c r="I170" s="8"/>
      <c r="J170" s="9" t="str">
        <f aca="false">IF(OR(F170="",G170=""),"",G170-F170)</f>
        <v/>
      </c>
      <c r="K170" s="9" t="str">
        <f aca="false">IF(OR(F170="",I170=""),"",I170-F170)</f>
        <v/>
      </c>
      <c r="L170" s="2"/>
      <c r="M170" s="6" t="str">
        <f aca="false">IF(A170="","",IFERROR(INDEX(Concretagens!$G$2:$G$300,MATCH(A170,Concretagens!$A$2:$A$300,0)),""))</f>
        <v/>
      </c>
      <c r="N170" s="7" t="str">
        <f aca="false">IF(OR(L170="",M170=""),"",IF(ABS(L170-M170)&lt;=20,"Sim","Não"))</f>
        <v/>
      </c>
      <c r="O170" s="2"/>
      <c r="P170" s="2"/>
      <c r="Q170" s="2"/>
    </row>
    <row r="171" customFormat="false" ht="15" hidden="false" customHeight="false" outlineLevel="0" collapsed="false">
      <c r="A171" s="2"/>
      <c r="B171" s="3"/>
      <c r="C171" s="2"/>
      <c r="D171" s="2"/>
      <c r="E171" s="4"/>
      <c r="F171" s="8"/>
      <c r="G171" s="8"/>
      <c r="H171" s="8"/>
      <c r="I171" s="8"/>
      <c r="J171" s="9" t="str">
        <f aca="false">IF(OR(F171="",G171=""),"",G171-F171)</f>
        <v/>
      </c>
      <c r="K171" s="9" t="str">
        <f aca="false">IF(OR(F171="",I171=""),"",I171-F171)</f>
        <v/>
      </c>
      <c r="L171" s="2"/>
      <c r="M171" s="6" t="str">
        <f aca="false">IF(A171="","",IFERROR(INDEX(Concretagens!$G$2:$G$300,MATCH(A171,Concretagens!$A$2:$A$300,0)),""))</f>
        <v/>
      </c>
      <c r="N171" s="7" t="str">
        <f aca="false">IF(OR(L171="",M171=""),"",IF(ABS(L171-M171)&lt;=20,"Sim","Não"))</f>
        <v/>
      </c>
      <c r="O171" s="2"/>
      <c r="P171" s="2"/>
      <c r="Q171" s="2"/>
    </row>
    <row r="172" customFormat="false" ht="15" hidden="false" customHeight="false" outlineLevel="0" collapsed="false">
      <c r="A172" s="2"/>
      <c r="B172" s="3"/>
      <c r="C172" s="2"/>
      <c r="D172" s="2"/>
      <c r="E172" s="4"/>
      <c r="F172" s="8"/>
      <c r="G172" s="8"/>
      <c r="H172" s="8"/>
      <c r="I172" s="8"/>
      <c r="J172" s="9" t="str">
        <f aca="false">IF(OR(F172="",G172=""),"",G172-F172)</f>
        <v/>
      </c>
      <c r="K172" s="9" t="str">
        <f aca="false">IF(OR(F172="",I172=""),"",I172-F172)</f>
        <v/>
      </c>
      <c r="L172" s="2"/>
      <c r="M172" s="6" t="str">
        <f aca="false">IF(A172="","",IFERROR(INDEX(Concretagens!$G$2:$G$300,MATCH(A172,Concretagens!$A$2:$A$300,0)),""))</f>
        <v/>
      </c>
      <c r="N172" s="7" t="str">
        <f aca="false">IF(OR(L172="",M172=""),"",IF(ABS(L172-M172)&lt;=20,"Sim","Não"))</f>
        <v/>
      </c>
      <c r="O172" s="2"/>
      <c r="P172" s="2"/>
      <c r="Q172" s="2"/>
    </row>
    <row r="173" customFormat="false" ht="15" hidden="false" customHeight="false" outlineLevel="0" collapsed="false">
      <c r="A173" s="2"/>
      <c r="B173" s="3"/>
      <c r="C173" s="2"/>
      <c r="D173" s="2"/>
      <c r="E173" s="4"/>
      <c r="F173" s="8"/>
      <c r="G173" s="8"/>
      <c r="H173" s="8"/>
      <c r="I173" s="8"/>
      <c r="J173" s="9" t="str">
        <f aca="false">IF(OR(F173="",G173=""),"",G173-F173)</f>
        <v/>
      </c>
      <c r="K173" s="9" t="str">
        <f aca="false">IF(OR(F173="",I173=""),"",I173-F173)</f>
        <v/>
      </c>
      <c r="L173" s="2"/>
      <c r="M173" s="6" t="str">
        <f aca="false">IF(A173="","",IFERROR(INDEX(Concretagens!$G$2:$G$300,MATCH(A173,Concretagens!$A$2:$A$300,0)),""))</f>
        <v/>
      </c>
      <c r="N173" s="7" t="str">
        <f aca="false">IF(OR(L173="",M173=""),"",IF(ABS(L173-M173)&lt;=20,"Sim","Não"))</f>
        <v/>
      </c>
      <c r="O173" s="2"/>
      <c r="P173" s="2"/>
      <c r="Q173" s="2"/>
    </row>
    <row r="174" customFormat="false" ht="15" hidden="false" customHeight="false" outlineLevel="0" collapsed="false">
      <c r="A174" s="2"/>
      <c r="B174" s="3"/>
      <c r="C174" s="2"/>
      <c r="D174" s="2"/>
      <c r="E174" s="4"/>
      <c r="F174" s="8"/>
      <c r="G174" s="8"/>
      <c r="H174" s="8"/>
      <c r="I174" s="8"/>
      <c r="J174" s="9" t="str">
        <f aca="false">IF(OR(F174="",G174=""),"",G174-F174)</f>
        <v/>
      </c>
      <c r="K174" s="9" t="str">
        <f aca="false">IF(OR(F174="",I174=""),"",I174-F174)</f>
        <v/>
      </c>
      <c r="L174" s="2"/>
      <c r="M174" s="6" t="str">
        <f aca="false">IF(A174="","",IFERROR(INDEX(Concretagens!$G$2:$G$300,MATCH(A174,Concretagens!$A$2:$A$300,0)),""))</f>
        <v/>
      </c>
      <c r="N174" s="7" t="str">
        <f aca="false">IF(OR(L174="",M174=""),"",IF(ABS(L174-M174)&lt;=20,"Sim","Não"))</f>
        <v/>
      </c>
      <c r="O174" s="2"/>
      <c r="P174" s="2"/>
      <c r="Q174" s="2"/>
    </row>
    <row r="175" customFormat="false" ht="15" hidden="false" customHeight="false" outlineLevel="0" collapsed="false">
      <c r="A175" s="2"/>
      <c r="B175" s="3"/>
      <c r="C175" s="2"/>
      <c r="D175" s="2"/>
      <c r="E175" s="4"/>
      <c r="F175" s="8"/>
      <c r="G175" s="8"/>
      <c r="H175" s="8"/>
      <c r="I175" s="8"/>
      <c r="J175" s="9" t="str">
        <f aca="false">IF(OR(F175="",G175=""),"",G175-F175)</f>
        <v/>
      </c>
      <c r="K175" s="9" t="str">
        <f aca="false">IF(OR(F175="",I175=""),"",I175-F175)</f>
        <v/>
      </c>
      <c r="L175" s="2"/>
      <c r="M175" s="6" t="str">
        <f aca="false">IF(A175="","",IFERROR(INDEX(Concretagens!$G$2:$G$300,MATCH(A175,Concretagens!$A$2:$A$300,0)),""))</f>
        <v/>
      </c>
      <c r="N175" s="7" t="str">
        <f aca="false">IF(OR(L175="",M175=""),"",IF(ABS(L175-M175)&lt;=20,"Sim","Não"))</f>
        <v/>
      </c>
      <c r="O175" s="2"/>
      <c r="P175" s="2"/>
      <c r="Q175" s="2"/>
    </row>
    <row r="176" customFormat="false" ht="15" hidden="false" customHeight="false" outlineLevel="0" collapsed="false">
      <c r="A176" s="2"/>
      <c r="B176" s="3"/>
      <c r="C176" s="2"/>
      <c r="D176" s="2"/>
      <c r="E176" s="4"/>
      <c r="F176" s="8"/>
      <c r="G176" s="8"/>
      <c r="H176" s="8"/>
      <c r="I176" s="8"/>
      <c r="J176" s="9" t="str">
        <f aca="false">IF(OR(F176="",G176=""),"",G176-F176)</f>
        <v/>
      </c>
      <c r="K176" s="9" t="str">
        <f aca="false">IF(OR(F176="",I176=""),"",I176-F176)</f>
        <v/>
      </c>
      <c r="L176" s="2"/>
      <c r="M176" s="6" t="str">
        <f aca="false">IF(A176="","",IFERROR(INDEX(Concretagens!$G$2:$G$300,MATCH(A176,Concretagens!$A$2:$A$300,0)),""))</f>
        <v/>
      </c>
      <c r="N176" s="7" t="str">
        <f aca="false">IF(OR(L176="",M176=""),"",IF(ABS(L176-M176)&lt;=20,"Sim","Não"))</f>
        <v/>
      </c>
      <c r="O176" s="2"/>
      <c r="P176" s="2"/>
      <c r="Q176" s="2"/>
    </row>
    <row r="177" customFormat="false" ht="15" hidden="false" customHeight="false" outlineLevel="0" collapsed="false">
      <c r="A177" s="2"/>
      <c r="B177" s="3"/>
      <c r="C177" s="2"/>
      <c r="D177" s="2"/>
      <c r="E177" s="4"/>
      <c r="F177" s="8"/>
      <c r="G177" s="8"/>
      <c r="H177" s="8"/>
      <c r="I177" s="8"/>
      <c r="J177" s="9" t="str">
        <f aca="false">IF(OR(F177="",G177=""),"",G177-F177)</f>
        <v/>
      </c>
      <c r="K177" s="9" t="str">
        <f aca="false">IF(OR(F177="",I177=""),"",I177-F177)</f>
        <v/>
      </c>
      <c r="L177" s="2"/>
      <c r="M177" s="6" t="str">
        <f aca="false">IF(A177="","",IFERROR(INDEX(Concretagens!$G$2:$G$300,MATCH(A177,Concretagens!$A$2:$A$300,0)),""))</f>
        <v/>
      </c>
      <c r="N177" s="7" t="str">
        <f aca="false">IF(OR(L177="",M177=""),"",IF(ABS(L177-M177)&lt;=20,"Sim","Não"))</f>
        <v/>
      </c>
      <c r="O177" s="2"/>
      <c r="P177" s="2"/>
      <c r="Q177" s="2"/>
    </row>
    <row r="178" customFormat="false" ht="15" hidden="false" customHeight="false" outlineLevel="0" collapsed="false">
      <c r="A178" s="2"/>
      <c r="B178" s="3"/>
      <c r="C178" s="2"/>
      <c r="D178" s="2"/>
      <c r="E178" s="4"/>
      <c r="F178" s="8"/>
      <c r="G178" s="8"/>
      <c r="H178" s="8"/>
      <c r="I178" s="8"/>
      <c r="J178" s="9" t="str">
        <f aca="false">IF(OR(F178="",G178=""),"",G178-F178)</f>
        <v/>
      </c>
      <c r="K178" s="9" t="str">
        <f aca="false">IF(OR(F178="",I178=""),"",I178-F178)</f>
        <v/>
      </c>
      <c r="L178" s="2"/>
      <c r="M178" s="6" t="str">
        <f aca="false">IF(A178="","",IFERROR(INDEX(Concretagens!$G$2:$G$300,MATCH(A178,Concretagens!$A$2:$A$300,0)),""))</f>
        <v/>
      </c>
      <c r="N178" s="7" t="str">
        <f aca="false">IF(OR(L178="",M178=""),"",IF(ABS(L178-M178)&lt;=20,"Sim","Não"))</f>
        <v/>
      </c>
      <c r="O178" s="2"/>
      <c r="P178" s="2"/>
      <c r="Q178" s="2"/>
    </row>
    <row r="179" customFormat="false" ht="15" hidden="false" customHeight="false" outlineLevel="0" collapsed="false">
      <c r="A179" s="2"/>
      <c r="B179" s="3"/>
      <c r="C179" s="2"/>
      <c r="D179" s="2"/>
      <c r="E179" s="4"/>
      <c r="F179" s="8"/>
      <c r="G179" s="8"/>
      <c r="H179" s="8"/>
      <c r="I179" s="8"/>
      <c r="J179" s="9" t="str">
        <f aca="false">IF(OR(F179="",G179=""),"",G179-F179)</f>
        <v/>
      </c>
      <c r="K179" s="9" t="str">
        <f aca="false">IF(OR(F179="",I179=""),"",I179-F179)</f>
        <v/>
      </c>
      <c r="L179" s="2"/>
      <c r="M179" s="6" t="str">
        <f aca="false">IF(A179="","",IFERROR(INDEX(Concretagens!$G$2:$G$300,MATCH(A179,Concretagens!$A$2:$A$300,0)),""))</f>
        <v/>
      </c>
      <c r="N179" s="7" t="str">
        <f aca="false">IF(OR(L179="",M179=""),"",IF(ABS(L179-M179)&lt;=20,"Sim","Não"))</f>
        <v/>
      </c>
      <c r="O179" s="2"/>
      <c r="P179" s="2"/>
      <c r="Q179" s="2"/>
    </row>
    <row r="180" customFormat="false" ht="15" hidden="false" customHeight="false" outlineLevel="0" collapsed="false">
      <c r="A180" s="2"/>
      <c r="B180" s="3"/>
      <c r="C180" s="2"/>
      <c r="D180" s="2"/>
      <c r="E180" s="4"/>
      <c r="F180" s="8"/>
      <c r="G180" s="8"/>
      <c r="H180" s="8"/>
      <c r="I180" s="8"/>
      <c r="J180" s="9" t="str">
        <f aca="false">IF(OR(F180="",G180=""),"",G180-F180)</f>
        <v/>
      </c>
      <c r="K180" s="9" t="str">
        <f aca="false">IF(OR(F180="",I180=""),"",I180-F180)</f>
        <v/>
      </c>
      <c r="L180" s="2"/>
      <c r="M180" s="6" t="str">
        <f aca="false">IF(A180="","",IFERROR(INDEX(Concretagens!$G$2:$G$300,MATCH(A180,Concretagens!$A$2:$A$300,0)),""))</f>
        <v/>
      </c>
      <c r="N180" s="7" t="str">
        <f aca="false">IF(OR(L180="",M180=""),"",IF(ABS(L180-M180)&lt;=20,"Sim","Não"))</f>
        <v/>
      </c>
      <c r="O180" s="2"/>
      <c r="P180" s="2"/>
      <c r="Q180" s="2"/>
    </row>
    <row r="181" customFormat="false" ht="15" hidden="false" customHeight="false" outlineLevel="0" collapsed="false">
      <c r="A181" s="2"/>
      <c r="B181" s="3"/>
      <c r="C181" s="2"/>
      <c r="D181" s="2"/>
      <c r="E181" s="4"/>
      <c r="F181" s="8"/>
      <c r="G181" s="8"/>
      <c r="H181" s="8"/>
      <c r="I181" s="8"/>
      <c r="J181" s="9" t="str">
        <f aca="false">IF(OR(F181="",G181=""),"",G181-F181)</f>
        <v/>
      </c>
      <c r="K181" s="9" t="str">
        <f aca="false">IF(OR(F181="",I181=""),"",I181-F181)</f>
        <v/>
      </c>
      <c r="L181" s="2"/>
      <c r="M181" s="6" t="str">
        <f aca="false">IF(A181="","",IFERROR(INDEX(Concretagens!$G$2:$G$300,MATCH(A181,Concretagens!$A$2:$A$300,0)),""))</f>
        <v/>
      </c>
      <c r="N181" s="7" t="str">
        <f aca="false">IF(OR(L181="",M181=""),"",IF(ABS(L181-M181)&lt;=20,"Sim","Não"))</f>
        <v/>
      </c>
      <c r="O181" s="2"/>
      <c r="P181" s="2"/>
      <c r="Q181" s="2"/>
    </row>
    <row r="182" customFormat="false" ht="15" hidden="false" customHeight="false" outlineLevel="0" collapsed="false">
      <c r="A182" s="2"/>
      <c r="B182" s="3"/>
      <c r="C182" s="2"/>
      <c r="D182" s="2"/>
      <c r="E182" s="4"/>
      <c r="F182" s="8"/>
      <c r="G182" s="8"/>
      <c r="H182" s="8"/>
      <c r="I182" s="8"/>
      <c r="J182" s="9" t="str">
        <f aca="false">IF(OR(F182="",G182=""),"",G182-F182)</f>
        <v/>
      </c>
      <c r="K182" s="9" t="str">
        <f aca="false">IF(OR(F182="",I182=""),"",I182-F182)</f>
        <v/>
      </c>
      <c r="L182" s="2"/>
      <c r="M182" s="6" t="str">
        <f aca="false">IF(A182="","",IFERROR(INDEX(Concretagens!$G$2:$G$300,MATCH(A182,Concretagens!$A$2:$A$300,0)),""))</f>
        <v/>
      </c>
      <c r="N182" s="7" t="str">
        <f aca="false">IF(OR(L182="",M182=""),"",IF(ABS(L182-M182)&lt;=20,"Sim","Não"))</f>
        <v/>
      </c>
      <c r="O182" s="2"/>
      <c r="P182" s="2"/>
      <c r="Q182" s="2"/>
    </row>
    <row r="183" customFormat="false" ht="15" hidden="false" customHeight="false" outlineLevel="0" collapsed="false">
      <c r="A183" s="2"/>
      <c r="B183" s="3"/>
      <c r="C183" s="2"/>
      <c r="D183" s="2"/>
      <c r="E183" s="4"/>
      <c r="F183" s="8"/>
      <c r="G183" s="8"/>
      <c r="H183" s="8"/>
      <c r="I183" s="8"/>
      <c r="J183" s="9" t="str">
        <f aca="false">IF(OR(F183="",G183=""),"",G183-F183)</f>
        <v/>
      </c>
      <c r="K183" s="9" t="str">
        <f aca="false">IF(OR(F183="",I183=""),"",I183-F183)</f>
        <v/>
      </c>
      <c r="L183" s="2"/>
      <c r="M183" s="6" t="str">
        <f aca="false">IF(A183="","",IFERROR(INDEX(Concretagens!$G$2:$G$300,MATCH(A183,Concretagens!$A$2:$A$300,0)),""))</f>
        <v/>
      </c>
      <c r="N183" s="7" t="str">
        <f aca="false">IF(OR(L183="",M183=""),"",IF(ABS(L183-M183)&lt;=20,"Sim","Não"))</f>
        <v/>
      </c>
      <c r="O183" s="2"/>
      <c r="P183" s="2"/>
      <c r="Q183" s="2"/>
    </row>
    <row r="184" customFormat="false" ht="15" hidden="false" customHeight="false" outlineLevel="0" collapsed="false">
      <c r="A184" s="2"/>
      <c r="B184" s="3"/>
      <c r="C184" s="2"/>
      <c r="D184" s="2"/>
      <c r="E184" s="4"/>
      <c r="F184" s="8"/>
      <c r="G184" s="8"/>
      <c r="H184" s="8"/>
      <c r="I184" s="8"/>
      <c r="J184" s="9" t="str">
        <f aca="false">IF(OR(F184="",G184=""),"",G184-F184)</f>
        <v/>
      </c>
      <c r="K184" s="9" t="str">
        <f aca="false">IF(OR(F184="",I184=""),"",I184-F184)</f>
        <v/>
      </c>
      <c r="L184" s="2"/>
      <c r="M184" s="6" t="str">
        <f aca="false">IF(A184="","",IFERROR(INDEX(Concretagens!$G$2:$G$300,MATCH(A184,Concretagens!$A$2:$A$300,0)),""))</f>
        <v/>
      </c>
      <c r="N184" s="7" t="str">
        <f aca="false">IF(OR(L184="",M184=""),"",IF(ABS(L184-M184)&lt;=20,"Sim","Não"))</f>
        <v/>
      </c>
      <c r="O184" s="2"/>
      <c r="P184" s="2"/>
      <c r="Q184" s="2"/>
    </row>
    <row r="185" customFormat="false" ht="15" hidden="false" customHeight="false" outlineLevel="0" collapsed="false">
      <c r="A185" s="2"/>
      <c r="B185" s="3"/>
      <c r="C185" s="2"/>
      <c r="D185" s="2"/>
      <c r="E185" s="4"/>
      <c r="F185" s="8"/>
      <c r="G185" s="8"/>
      <c r="H185" s="8"/>
      <c r="I185" s="8"/>
      <c r="J185" s="9" t="str">
        <f aca="false">IF(OR(F185="",G185=""),"",G185-F185)</f>
        <v/>
      </c>
      <c r="K185" s="9" t="str">
        <f aca="false">IF(OR(F185="",I185=""),"",I185-F185)</f>
        <v/>
      </c>
      <c r="L185" s="2"/>
      <c r="M185" s="6" t="str">
        <f aca="false">IF(A185="","",IFERROR(INDEX(Concretagens!$G$2:$G$300,MATCH(A185,Concretagens!$A$2:$A$300,0)),""))</f>
        <v/>
      </c>
      <c r="N185" s="7" t="str">
        <f aca="false">IF(OR(L185="",M185=""),"",IF(ABS(L185-M185)&lt;=20,"Sim","Não"))</f>
        <v/>
      </c>
      <c r="O185" s="2"/>
      <c r="P185" s="2"/>
      <c r="Q185" s="2"/>
    </row>
    <row r="186" customFormat="false" ht="15" hidden="false" customHeight="false" outlineLevel="0" collapsed="false">
      <c r="A186" s="2"/>
      <c r="B186" s="3"/>
      <c r="C186" s="2"/>
      <c r="D186" s="2"/>
      <c r="E186" s="4"/>
      <c r="F186" s="8"/>
      <c r="G186" s="8"/>
      <c r="H186" s="8"/>
      <c r="I186" s="8"/>
      <c r="J186" s="9" t="str">
        <f aca="false">IF(OR(F186="",G186=""),"",G186-F186)</f>
        <v/>
      </c>
      <c r="K186" s="9" t="str">
        <f aca="false">IF(OR(F186="",I186=""),"",I186-F186)</f>
        <v/>
      </c>
      <c r="L186" s="2"/>
      <c r="M186" s="6" t="str">
        <f aca="false">IF(A186="","",IFERROR(INDEX(Concretagens!$G$2:$G$300,MATCH(A186,Concretagens!$A$2:$A$300,0)),""))</f>
        <v/>
      </c>
      <c r="N186" s="7" t="str">
        <f aca="false">IF(OR(L186="",M186=""),"",IF(ABS(L186-M186)&lt;=20,"Sim","Não"))</f>
        <v/>
      </c>
      <c r="O186" s="2"/>
      <c r="P186" s="2"/>
      <c r="Q186" s="2"/>
    </row>
    <row r="187" customFormat="false" ht="15" hidden="false" customHeight="false" outlineLevel="0" collapsed="false">
      <c r="A187" s="2"/>
      <c r="B187" s="3"/>
      <c r="C187" s="2"/>
      <c r="D187" s="2"/>
      <c r="E187" s="4"/>
      <c r="F187" s="8"/>
      <c r="G187" s="8"/>
      <c r="H187" s="8"/>
      <c r="I187" s="8"/>
      <c r="J187" s="9" t="str">
        <f aca="false">IF(OR(F187="",G187=""),"",G187-F187)</f>
        <v/>
      </c>
      <c r="K187" s="9" t="str">
        <f aca="false">IF(OR(F187="",I187=""),"",I187-F187)</f>
        <v/>
      </c>
      <c r="L187" s="2"/>
      <c r="M187" s="6" t="str">
        <f aca="false">IF(A187="","",IFERROR(INDEX(Concretagens!$G$2:$G$300,MATCH(A187,Concretagens!$A$2:$A$300,0)),""))</f>
        <v/>
      </c>
      <c r="N187" s="7" t="str">
        <f aca="false">IF(OR(L187="",M187=""),"",IF(ABS(L187-M187)&lt;=20,"Sim","Não"))</f>
        <v/>
      </c>
      <c r="O187" s="2"/>
      <c r="P187" s="2"/>
      <c r="Q187" s="2"/>
    </row>
    <row r="188" customFormat="false" ht="15" hidden="false" customHeight="false" outlineLevel="0" collapsed="false">
      <c r="A188" s="2"/>
      <c r="B188" s="3"/>
      <c r="C188" s="2"/>
      <c r="D188" s="2"/>
      <c r="E188" s="4"/>
      <c r="F188" s="8"/>
      <c r="G188" s="8"/>
      <c r="H188" s="8"/>
      <c r="I188" s="8"/>
      <c r="J188" s="9" t="str">
        <f aca="false">IF(OR(F188="",G188=""),"",G188-F188)</f>
        <v/>
      </c>
      <c r="K188" s="9" t="str">
        <f aca="false">IF(OR(F188="",I188=""),"",I188-F188)</f>
        <v/>
      </c>
      <c r="L188" s="2"/>
      <c r="M188" s="6" t="str">
        <f aca="false">IF(A188="","",IFERROR(INDEX(Concretagens!$G$2:$G$300,MATCH(A188,Concretagens!$A$2:$A$300,0)),""))</f>
        <v/>
      </c>
      <c r="N188" s="7" t="str">
        <f aca="false">IF(OR(L188="",M188=""),"",IF(ABS(L188-M188)&lt;=20,"Sim","Não"))</f>
        <v/>
      </c>
      <c r="O188" s="2"/>
      <c r="P188" s="2"/>
      <c r="Q188" s="2"/>
    </row>
    <row r="189" customFormat="false" ht="15" hidden="false" customHeight="false" outlineLevel="0" collapsed="false">
      <c r="A189" s="2"/>
      <c r="B189" s="3"/>
      <c r="C189" s="2"/>
      <c r="D189" s="2"/>
      <c r="E189" s="4"/>
      <c r="F189" s="8"/>
      <c r="G189" s="8"/>
      <c r="H189" s="8"/>
      <c r="I189" s="8"/>
      <c r="J189" s="9" t="str">
        <f aca="false">IF(OR(F189="",G189=""),"",G189-F189)</f>
        <v/>
      </c>
      <c r="K189" s="9" t="str">
        <f aca="false">IF(OR(F189="",I189=""),"",I189-F189)</f>
        <v/>
      </c>
      <c r="L189" s="2"/>
      <c r="M189" s="6" t="str">
        <f aca="false">IF(A189="","",IFERROR(INDEX(Concretagens!$G$2:$G$300,MATCH(A189,Concretagens!$A$2:$A$300,0)),""))</f>
        <v/>
      </c>
      <c r="N189" s="7" t="str">
        <f aca="false">IF(OR(L189="",M189=""),"",IF(ABS(L189-M189)&lt;=20,"Sim","Não"))</f>
        <v/>
      </c>
      <c r="O189" s="2"/>
      <c r="P189" s="2"/>
      <c r="Q189" s="2"/>
    </row>
    <row r="190" customFormat="false" ht="15" hidden="false" customHeight="false" outlineLevel="0" collapsed="false">
      <c r="A190" s="2"/>
      <c r="B190" s="3"/>
      <c r="C190" s="2"/>
      <c r="D190" s="2"/>
      <c r="E190" s="4"/>
      <c r="F190" s="8"/>
      <c r="G190" s="8"/>
      <c r="H190" s="8"/>
      <c r="I190" s="8"/>
      <c r="J190" s="9" t="str">
        <f aca="false">IF(OR(F190="",G190=""),"",G190-F190)</f>
        <v/>
      </c>
      <c r="K190" s="9" t="str">
        <f aca="false">IF(OR(F190="",I190=""),"",I190-F190)</f>
        <v/>
      </c>
      <c r="L190" s="2"/>
      <c r="M190" s="6" t="str">
        <f aca="false">IF(A190="","",IFERROR(INDEX(Concretagens!$G$2:$G$300,MATCH(A190,Concretagens!$A$2:$A$300,0)),""))</f>
        <v/>
      </c>
      <c r="N190" s="7" t="str">
        <f aca="false">IF(OR(L190="",M190=""),"",IF(ABS(L190-M190)&lt;=20,"Sim","Não"))</f>
        <v/>
      </c>
      <c r="O190" s="2"/>
      <c r="P190" s="2"/>
      <c r="Q190" s="2"/>
    </row>
    <row r="191" customFormat="false" ht="15" hidden="false" customHeight="false" outlineLevel="0" collapsed="false">
      <c r="A191" s="2"/>
      <c r="B191" s="3"/>
      <c r="C191" s="2"/>
      <c r="D191" s="2"/>
      <c r="E191" s="4"/>
      <c r="F191" s="8"/>
      <c r="G191" s="8"/>
      <c r="H191" s="8"/>
      <c r="I191" s="8"/>
      <c r="J191" s="9" t="str">
        <f aca="false">IF(OR(F191="",G191=""),"",G191-F191)</f>
        <v/>
      </c>
      <c r="K191" s="9" t="str">
        <f aca="false">IF(OR(F191="",I191=""),"",I191-F191)</f>
        <v/>
      </c>
      <c r="L191" s="2"/>
      <c r="M191" s="6" t="str">
        <f aca="false">IF(A191="","",IFERROR(INDEX(Concretagens!$G$2:$G$300,MATCH(A191,Concretagens!$A$2:$A$300,0)),""))</f>
        <v/>
      </c>
      <c r="N191" s="7" t="str">
        <f aca="false">IF(OR(L191="",M191=""),"",IF(ABS(L191-M191)&lt;=20,"Sim","Não"))</f>
        <v/>
      </c>
      <c r="O191" s="2"/>
      <c r="P191" s="2"/>
      <c r="Q191" s="2"/>
    </row>
    <row r="192" customFormat="false" ht="15" hidden="false" customHeight="false" outlineLevel="0" collapsed="false">
      <c r="A192" s="2"/>
      <c r="B192" s="3"/>
      <c r="C192" s="2"/>
      <c r="D192" s="2"/>
      <c r="E192" s="4"/>
      <c r="F192" s="8"/>
      <c r="G192" s="8"/>
      <c r="H192" s="8"/>
      <c r="I192" s="8"/>
      <c r="J192" s="9" t="str">
        <f aca="false">IF(OR(F192="",G192=""),"",G192-F192)</f>
        <v/>
      </c>
      <c r="K192" s="9" t="str">
        <f aca="false">IF(OR(F192="",I192=""),"",I192-F192)</f>
        <v/>
      </c>
      <c r="L192" s="2"/>
      <c r="M192" s="6" t="str">
        <f aca="false">IF(A192="","",IFERROR(INDEX(Concretagens!$G$2:$G$300,MATCH(A192,Concretagens!$A$2:$A$300,0)),""))</f>
        <v/>
      </c>
      <c r="N192" s="7" t="str">
        <f aca="false">IF(OR(L192="",M192=""),"",IF(ABS(L192-M192)&lt;=20,"Sim","Não"))</f>
        <v/>
      </c>
      <c r="O192" s="2"/>
      <c r="P192" s="2"/>
      <c r="Q192" s="2"/>
    </row>
    <row r="193" customFormat="false" ht="15" hidden="false" customHeight="false" outlineLevel="0" collapsed="false">
      <c r="A193" s="2"/>
      <c r="B193" s="3"/>
      <c r="C193" s="2"/>
      <c r="D193" s="2"/>
      <c r="E193" s="4"/>
      <c r="F193" s="8"/>
      <c r="G193" s="8"/>
      <c r="H193" s="8"/>
      <c r="I193" s="8"/>
      <c r="J193" s="9" t="str">
        <f aca="false">IF(OR(F193="",G193=""),"",G193-F193)</f>
        <v/>
      </c>
      <c r="K193" s="9" t="str">
        <f aca="false">IF(OR(F193="",I193=""),"",I193-F193)</f>
        <v/>
      </c>
      <c r="L193" s="2"/>
      <c r="M193" s="6" t="str">
        <f aca="false">IF(A193="","",IFERROR(INDEX(Concretagens!$G$2:$G$300,MATCH(A193,Concretagens!$A$2:$A$300,0)),""))</f>
        <v/>
      </c>
      <c r="N193" s="7" t="str">
        <f aca="false">IF(OR(L193="",M193=""),"",IF(ABS(L193-M193)&lt;=20,"Sim","Não"))</f>
        <v/>
      </c>
      <c r="O193" s="2"/>
      <c r="P193" s="2"/>
      <c r="Q193" s="2"/>
    </row>
    <row r="194" customFormat="false" ht="15" hidden="false" customHeight="false" outlineLevel="0" collapsed="false">
      <c r="A194" s="2"/>
      <c r="B194" s="3"/>
      <c r="C194" s="2"/>
      <c r="D194" s="2"/>
      <c r="E194" s="4"/>
      <c r="F194" s="8"/>
      <c r="G194" s="8"/>
      <c r="H194" s="8"/>
      <c r="I194" s="8"/>
      <c r="J194" s="9" t="str">
        <f aca="false">IF(OR(F194="",G194=""),"",G194-F194)</f>
        <v/>
      </c>
      <c r="K194" s="9" t="str">
        <f aca="false">IF(OR(F194="",I194=""),"",I194-F194)</f>
        <v/>
      </c>
      <c r="L194" s="2"/>
      <c r="M194" s="6" t="str">
        <f aca="false">IF(A194="","",IFERROR(INDEX(Concretagens!$G$2:$G$300,MATCH(A194,Concretagens!$A$2:$A$300,0)),""))</f>
        <v/>
      </c>
      <c r="N194" s="7" t="str">
        <f aca="false">IF(OR(L194="",M194=""),"",IF(ABS(L194-M194)&lt;=20,"Sim","Não"))</f>
        <v/>
      </c>
      <c r="O194" s="2"/>
      <c r="P194" s="2"/>
      <c r="Q194" s="2"/>
    </row>
    <row r="195" customFormat="false" ht="15" hidden="false" customHeight="false" outlineLevel="0" collapsed="false">
      <c r="A195" s="2"/>
      <c r="B195" s="3"/>
      <c r="C195" s="2"/>
      <c r="D195" s="2"/>
      <c r="E195" s="4"/>
      <c r="F195" s="8"/>
      <c r="G195" s="8"/>
      <c r="H195" s="8"/>
      <c r="I195" s="8"/>
      <c r="J195" s="9" t="str">
        <f aca="false">IF(OR(F195="",G195=""),"",G195-F195)</f>
        <v/>
      </c>
      <c r="K195" s="9" t="str">
        <f aca="false">IF(OR(F195="",I195=""),"",I195-F195)</f>
        <v/>
      </c>
      <c r="L195" s="2"/>
      <c r="M195" s="6" t="str">
        <f aca="false">IF(A195="","",IFERROR(INDEX(Concretagens!$G$2:$G$300,MATCH(A195,Concretagens!$A$2:$A$300,0)),""))</f>
        <v/>
      </c>
      <c r="N195" s="7" t="str">
        <f aca="false">IF(OR(L195="",M195=""),"",IF(ABS(L195-M195)&lt;=20,"Sim","Não"))</f>
        <v/>
      </c>
      <c r="O195" s="2"/>
      <c r="P195" s="2"/>
      <c r="Q195" s="2"/>
    </row>
    <row r="196" customFormat="false" ht="15" hidden="false" customHeight="false" outlineLevel="0" collapsed="false">
      <c r="A196" s="2"/>
      <c r="B196" s="3"/>
      <c r="C196" s="2"/>
      <c r="D196" s="2"/>
      <c r="E196" s="4"/>
      <c r="F196" s="8"/>
      <c r="G196" s="8"/>
      <c r="H196" s="8"/>
      <c r="I196" s="8"/>
      <c r="J196" s="9" t="str">
        <f aca="false">IF(OR(F196="",G196=""),"",G196-F196)</f>
        <v/>
      </c>
      <c r="K196" s="9" t="str">
        <f aca="false">IF(OR(F196="",I196=""),"",I196-F196)</f>
        <v/>
      </c>
      <c r="L196" s="2"/>
      <c r="M196" s="6" t="str">
        <f aca="false">IF(A196="","",IFERROR(INDEX(Concretagens!$G$2:$G$300,MATCH(A196,Concretagens!$A$2:$A$300,0)),""))</f>
        <v/>
      </c>
      <c r="N196" s="7" t="str">
        <f aca="false">IF(OR(L196="",M196=""),"",IF(ABS(L196-M196)&lt;=20,"Sim","Não"))</f>
        <v/>
      </c>
      <c r="O196" s="2"/>
      <c r="P196" s="2"/>
      <c r="Q196" s="2"/>
    </row>
    <row r="197" customFormat="false" ht="15" hidden="false" customHeight="false" outlineLevel="0" collapsed="false">
      <c r="A197" s="2"/>
      <c r="B197" s="3"/>
      <c r="C197" s="2"/>
      <c r="D197" s="2"/>
      <c r="E197" s="4"/>
      <c r="F197" s="8"/>
      <c r="G197" s="8"/>
      <c r="H197" s="8"/>
      <c r="I197" s="8"/>
      <c r="J197" s="9" t="str">
        <f aca="false">IF(OR(F197="",G197=""),"",G197-F197)</f>
        <v/>
      </c>
      <c r="K197" s="9" t="str">
        <f aca="false">IF(OR(F197="",I197=""),"",I197-F197)</f>
        <v/>
      </c>
      <c r="L197" s="2"/>
      <c r="M197" s="6" t="str">
        <f aca="false">IF(A197="","",IFERROR(INDEX(Concretagens!$G$2:$G$300,MATCH(A197,Concretagens!$A$2:$A$300,0)),""))</f>
        <v/>
      </c>
      <c r="N197" s="7" t="str">
        <f aca="false">IF(OR(L197="",M197=""),"",IF(ABS(L197-M197)&lt;=20,"Sim","Não"))</f>
        <v/>
      </c>
      <c r="O197" s="2"/>
      <c r="P197" s="2"/>
      <c r="Q197" s="2"/>
    </row>
    <row r="198" customFormat="false" ht="15" hidden="false" customHeight="false" outlineLevel="0" collapsed="false">
      <c r="A198" s="2"/>
      <c r="B198" s="3"/>
      <c r="C198" s="2"/>
      <c r="D198" s="2"/>
      <c r="E198" s="4"/>
      <c r="F198" s="8"/>
      <c r="G198" s="8"/>
      <c r="H198" s="8"/>
      <c r="I198" s="8"/>
      <c r="J198" s="9" t="str">
        <f aca="false">IF(OR(F198="",G198=""),"",G198-F198)</f>
        <v/>
      </c>
      <c r="K198" s="9" t="str">
        <f aca="false">IF(OR(F198="",I198=""),"",I198-F198)</f>
        <v/>
      </c>
      <c r="L198" s="2"/>
      <c r="M198" s="6" t="str">
        <f aca="false">IF(A198="","",IFERROR(INDEX(Concretagens!$G$2:$G$300,MATCH(A198,Concretagens!$A$2:$A$300,0)),""))</f>
        <v/>
      </c>
      <c r="N198" s="7" t="str">
        <f aca="false">IF(OR(L198="",M198=""),"",IF(ABS(L198-M198)&lt;=20,"Sim","Não"))</f>
        <v/>
      </c>
      <c r="O198" s="2"/>
      <c r="P198" s="2"/>
      <c r="Q198" s="2"/>
    </row>
    <row r="199" customFormat="false" ht="15" hidden="false" customHeight="false" outlineLevel="0" collapsed="false">
      <c r="A199" s="2"/>
      <c r="B199" s="3"/>
      <c r="C199" s="2"/>
      <c r="D199" s="2"/>
      <c r="E199" s="4"/>
      <c r="F199" s="8"/>
      <c r="G199" s="8"/>
      <c r="H199" s="8"/>
      <c r="I199" s="8"/>
      <c r="J199" s="9" t="str">
        <f aca="false">IF(OR(F199="",G199=""),"",G199-F199)</f>
        <v/>
      </c>
      <c r="K199" s="9" t="str">
        <f aca="false">IF(OR(F199="",I199=""),"",I199-F199)</f>
        <v/>
      </c>
      <c r="L199" s="2"/>
      <c r="M199" s="6" t="str">
        <f aca="false">IF(A199="","",IFERROR(INDEX(Concretagens!$G$2:$G$300,MATCH(A199,Concretagens!$A$2:$A$300,0)),""))</f>
        <v/>
      </c>
      <c r="N199" s="7" t="str">
        <f aca="false">IF(OR(L199="",M199=""),"",IF(ABS(L199-M199)&lt;=20,"Sim","Não"))</f>
        <v/>
      </c>
      <c r="O199" s="2"/>
      <c r="P199" s="2"/>
      <c r="Q199" s="2"/>
    </row>
    <row r="200" customFormat="false" ht="15" hidden="false" customHeight="false" outlineLevel="0" collapsed="false">
      <c r="A200" s="2"/>
      <c r="B200" s="3"/>
      <c r="C200" s="2"/>
      <c r="D200" s="2"/>
      <c r="E200" s="4"/>
      <c r="F200" s="8"/>
      <c r="G200" s="8"/>
      <c r="H200" s="8"/>
      <c r="I200" s="8"/>
      <c r="J200" s="9" t="str">
        <f aca="false">IF(OR(F200="",G200=""),"",G200-F200)</f>
        <v/>
      </c>
      <c r="K200" s="9" t="str">
        <f aca="false">IF(OR(F200="",I200=""),"",I200-F200)</f>
        <v/>
      </c>
      <c r="L200" s="2"/>
      <c r="M200" s="6" t="str">
        <f aca="false">IF(A200="","",IFERROR(INDEX(Concretagens!$G$2:$G$300,MATCH(A200,Concretagens!$A$2:$A$300,0)),""))</f>
        <v/>
      </c>
      <c r="N200" s="7" t="str">
        <f aca="false">IF(OR(L200="",M200=""),"",IF(ABS(L200-M200)&lt;=20,"Sim","Não"))</f>
        <v/>
      </c>
      <c r="O200" s="2"/>
      <c r="P200" s="2"/>
      <c r="Q200" s="2"/>
    </row>
    <row r="201" customFormat="false" ht="15" hidden="false" customHeight="false" outlineLevel="0" collapsed="false">
      <c r="A201" s="2"/>
      <c r="B201" s="3"/>
      <c r="C201" s="2"/>
      <c r="D201" s="2"/>
      <c r="E201" s="4"/>
      <c r="F201" s="8"/>
      <c r="G201" s="8"/>
      <c r="H201" s="8"/>
      <c r="I201" s="8"/>
      <c r="J201" s="9" t="str">
        <f aca="false">IF(OR(F201="",G201=""),"",G201-F201)</f>
        <v/>
      </c>
      <c r="K201" s="9" t="str">
        <f aca="false">IF(OR(F201="",I201=""),"",I201-F201)</f>
        <v/>
      </c>
      <c r="L201" s="2"/>
      <c r="M201" s="6" t="str">
        <f aca="false">IF(A201="","",IFERROR(INDEX(Concretagens!$G$2:$G$300,MATCH(A201,Concretagens!$A$2:$A$300,0)),""))</f>
        <v/>
      </c>
      <c r="N201" s="7" t="str">
        <f aca="false">IF(OR(L201="",M201=""),"",IF(ABS(L201-M201)&lt;=20,"Sim","Não"))</f>
        <v/>
      </c>
      <c r="O201" s="2"/>
      <c r="P201" s="2"/>
      <c r="Q201" s="2"/>
    </row>
    <row r="202" customFormat="false" ht="15" hidden="false" customHeight="false" outlineLevel="0" collapsed="false">
      <c r="A202" s="2"/>
      <c r="B202" s="3"/>
      <c r="C202" s="2"/>
      <c r="D202" s="2"/>
      <c r="E202" s="4"/>
      <c r="F202" s="8"/>
      <c r="G202" s="8"/>
      <c r="H202" s="8"/>
      <c r="I202" s="8"/>
      <c r="J202" s="9" t="str">
        <f aca="false">IF(OR(F202="",G202=""),"",G202-F202)</f>
        <v/>
      </c>
      <c r="K202" s="9" t="str">
        <f aca="false">IF(OR(F202="",I202=""),"",I202-F202)</f>
        <v/>
      </c>
      <c r="L202" s="2"/>
      <c r="M202" s="6" t="str">
        <f aca="false">IF(A202="","",IFERROR(INDEX(Concretagens!$G$2:$G$300,MATCH(A202,Concretagens!$A$2:$A$300,0)),""))</f>
        <v/>
      </c>
      <c r="N202" s="7" t="str">
        <f aca="false">IF(OR(L202="",M202=""),"",IF(ABS(L202-M202)&lt;=20,"Sim","Não"))</f>
        <v/>
      </c>
      <c r="O202" s="2"/>
      <c r="P202" s="2"/>
      <c r="Q202" s="2"/>
    </row>
    <row r="203" customFormat="false" ht="15" hidden="false" customHeight="false" outlineLevel="0" collapsed="false">
      <c r="A203" s="2"/>
      <c r="B203" s="3"/>
      <c r="C203" s="2"/>
      <c r="D203" s="2"/>
      <c r="E203" s="4"/>
      <c r="F203" s="8"/>
      <c r="G203" s="8"/>
      <c r="H203" s="8"/>
      <c r="I203" s="8"/>
      <c r="J203" s="9" t="str">
        <f aca="false">IF(OR(F203="",G203=""),"",G203-F203)</f>
        <v/>
      </c>
      <c r="K203" s="9" t="str">
        <f aca="false">IF(OR(F203="",I203=""),"",I203-F203)</f>
        <v/>
      </c>
      <c r="L203" s="2"/>
      <c r="M203" s="6" t="str">
        <f aca="false">IF(A203="","",IFERROR(INDEX(Concretagens!$G$2:$G$300,MATCH(A203,Concretagens!$A$2:$A$300,0)),""))</f>
        <v/>
      </c>
      <c r="N203" s="7" t="str">
        <f aca="false">IF(OR(L203="",M203=""),"",IF(ABS(L203-M203)&lt;=20,"Sim","Não"))</f>
        <v/>
      </c>
      <c r="O203" s="2"/>
      <c r="P203" s="2"/>
      <c r="Q203" s="2"/>
    </row>
    <row r="204" customFormat="false" ht="15" hidden="false" customHeight="false" outlineLevel="0" collapsed="false">
      <c r="A204" s="2"/>
      <c r="B204" s="3"/>
      <c r="C204" s="2"/>
      <c r="D204" s="2"/>
      <c r="E204" s="4"/>
      <c r="F204" s="8"/>
      <c r="G204" s="8"/>
      <c r="H204" s="8"/>
      <c r="I204" s="8"/>
      <c r="J204" s="9" t="str">
        <f aca="false">IF(OR(F204="",G204=""),"",G204-F204)</f>
        <v/>
      </c>
      <c r="K204" s="9" t="str">
        <f aca="false">IF(OR(F204="",I204=""),"",I204-F204)</f>
        <v/>
      </c>
      <c r="L204" s="2"/>
      <c r="M204" s="6" t="str">
        <f aca="false">IF(A204="","",IFERROR(INDEX(Concretagens!$G$2:$G$300,MATCH(A204,Concretagens!$A$2:$A$300,0)),""))</f>
        <v/>
      </c>
      <c r="N204" s="7" t="str">
        <f aca="false">IF(OR(L204="",M204=""),"",IF(ABS(L204-M204)&lt;=20,"Sim","Não"))</f>
        <v/>
      </c>
      <c r="O204" s="2"/>
      <c r="P204" s="2"/>
      <c r="Q204" s="2"/>
    </row>
    <row r="205" customFormat="false" ht="15" hidden="false" customHeight="false" outlineLevel="0" collapsed="false">
      <c r="A205" s="2"/>
      <c r="B205" s="3"/>
      <c r="C205" s="2"/>
      <c r="D205" s="2"/>
      <c r="E205" s="4"/>
      <c r="F205" s="8"/>
      <c r="G205" s="8"/>
      <c r="H205" s="8"/>
      <c r="I205" s="8"/>
      <c r="J205" s="9" t="str">
        <f aca="false">IF(OR(F205="",G205=""),"",G205-F205)</f>
        <v/>
      </c>
      <c r="K205" s="9" t="str">
        <f aca="false">IF(OR(F205="",I205=""),"",I205-F205)</f>
        <v/>
      </c>
      <c r="L205" s="2"/>
      <c r="M205" s="6" t="str">
        <f aca="false">IF(A205="","",IFERROR(INDEX(Concretagens!$G$2:$G$300,MATCH(A205,Concretagens!$A$2:$A$300,0)),""))</f>
        <v/>
      </c>
      <c r="N205" s="7" t="str">
        <f aca="false">IF(OR(L205="",M205=""),"",IF(ABS(L205-M205)&lt;=20,"Sim","Não"))</f>
        <v/>
      </c>
      <c r="O205" s="2"/>
      <c r="P205" s="2"/>
      <c r="Q205" s="2"/>
    </row>
    <row r="206" customFormat="false" ht="15" hidden="false" customHeight="false" outlineLevel="0" collapsed="false">
      <c r="A206" s="2"/>
      <c r="B206" s="3"/>
      <c r="C206" s="2"/>
      <c r="D206" s="2"/>
      <c r="E206" s="4"/>
      <c r="F206" s="8"/>
      <c r="G206" s="8"/>
      <c r="H206" s="8"/>
      <c r="I206" s="8"/>
      <c r="J206" s="9" t="str">
        <f aca="false">IF(OR(F206="",G206=""),"",G206-F206)</f>
        <v/>
      </c>
      <c r="K206" s="9" t="str">
        <f aca="false">IF(OR(F206="",I206=""),"",I206-F206)</f>
        <v/>
      </c>
      <c r="L206" s="2"/>
      <c r="M206" s="6" t="str">
        <f aca="false">IF(A206="","",IFERROR(INDEX(Concretagens!$G$2:$G$300,MATCH(A206,Concretagens!$A$2:$A$300,0)),""))</f>
        <v/>
      </c>
      <c r="N206" s="7" t="str">
        <f aca="false">IF(OR(L206="",M206=""),"",IF(ABS(L206-M206)&lt;=20,"Sim","Não"))</f>
        <v/>
      </c>
      <c r="O206" s="2"/>
      <c r="P206" s="2"/>
      <c r="Q206" s="2"/>
    </row>
    <row r="207" customFormat="false" ht="15" hidden="false" customHeight="false" outlineLevel="0" collapsed="false">
      <c r="A207" s="2"/>
      <c r="B207" s="3"/>
      <c r="C207" s="2"/>
      <c r="D207" s="2"/>
      <c r="E207" s="4"/>
      <c r="F207" s="8"/>
      <c r="G207" s="8"/>
      <c r="H207" s="8"/>
      <c r="I207" s="8"/>
      <c r="J207" s="9" t="str">
        <f aca="false">IF(OR(F207="",G207=""),"",G207-F207)</f>
        <v/>
      </c>
      <c r="K207" s="9" t="str">
        <f aca="false">IF(OR(F207="",I207=""),"",I207-F207)</f>
        <v/>
      </c>
      <c r="L207" s="2"/>
      <c r="M207" s="6" t="str">
        <f aca="false">IF(A207="","",IFERROR(INDEX(Concretagens!$G$2:$G$300,MATCH(A207,Concretagens!$A$2:$A$300,0)),""))</f>
        <v/>
      </c>
      <c r="N207" s="7" t="str">
        <f aca="false">IF(OR(L207="",M207=""),"",IF(ABS(L207-M207)&lt;=20,"Sim","Não"))</f>
        <v/>
      </c>
      <c r="O207" s="2"/>
      <c r="P207" s="2"/>
      <c r="Q207" s="2"/>
    </row>
    <row r="208" customFormat="false" ht="15" hidden="false" customHeight="false" outlineLevel="0" collapsed="false">
      <c r="A208" s="2"/>
      <c r="B208" s="3"/>
      <c r="C208" s="2"/>
      <c r="D208" s="2"/>
      <c r="E208" s="4"/>
      <c r="F208" s="8"/>
      <c r="G208" s="8"/>
      <c r="H208" s="8"/>
      <c r="I208" s="8"/>
      <c r="J208" s="9" t="str">
        <f aca="false">IF(OR(F208="",G208=""),"",G208-F208)</f>
        <v/>
      </c>
      <c r="K208" s="9" t="str">
        <f aca="false">IF(OR(F208="",I208=""),"",I208-F208)</f>
        <v/>
      </c>
      <c r="L208" s="2"/>
      <c r="M208" s="6" t="str">
        <f aca="false">IF(A208="","",IFERROR(INDEX(Concretagens!$G$2:$G$300,MATCH(A208,Concretagens!$A$2:$A$300,0)),""))</f>
        <v/>
      </c>
      <c r="N208" s="7" t="str">
        <f aca="false">IF(OR(L208="",M208=""),"",IF(ABS(L208-M208)&lt;=20,"Sim","Não"))</f>
        <v/>
      </c>
      <c r="O208" s="2"/>
      <c r="P208" s="2"/>
      <c r="Q208" s="2"/>
    </row>
    <row r="209" customFormat="false" ht="15" hidden="false" customHeight="false" outlineLevel="0" collapsed="false">
      <c r="A209" s="2"/>
      <c r="B209" s="3"/>
      <c r="C209" s="2"/>
      <c r="D209" s="2"/>
      <c r="E209" s="4"/>
      <c r="F209" s="8"/>
      <c r="G209" s="8"/>
      <c r="H209" s="8"/>
      <c r="I209" s="8"/>
      <c r="J209" s="9" t="str">
        <f aca="false">IF(OR(F209="",G209=""),"",G209-F209)</f>
        <v/>
      </c>
      <c r="K209" s="9" t="str">
        <f aca="false">IF(OR(F209="",I209=""),"",I209-F209)</f>
        <v/>
      </c>
      <c r="L209" s="2"/>
      <c r="M209" s="6" t="str">
        <f aca="false">IF(A209="","",IFERROR(INDEX(Concretagens!$G$2:$G$300,MATCH(A209,Concretagens!$A$2:$A$300,0)),""))</f>
        <v/>
      </c>
      <c r="N209" s="7" t="str">
        <f aca="false">IF(OR(L209="",M209=""),"",IF(ABS(L209-M209)&lt;=20,"Sim","Não"))</f>
        <v/>
      </c>
      <c r="O209" s="2"/>
      <c r="P209" s="2"/>
      <c r="Q209" s="2"/>
    </row>
    <row r="210" customFormat="false" ht="15" hidden="false" customHeight="false" outlineLevel="0" collapsed="false">
      <c r="A210" s="2"/>
      <c r="B210" s="3"/>
      <c r="C210" s="2"/>
      <c r="D210" s="2"/>
      <c r="E210" s="4"/>
      <c r="F210" s="8"/>
      <c r="G210" s="8"/>
      <c r="H210" s="8"/>
      <c r="I210" s="8"/>
      <c r="J210" s="9" t="str">
        <f aca="false">IF(OR(F210="",G210=""),"",G210-F210)</f>
        <v/>
      </c>
      <c r="K210" s="9" t="str">
        <f aca="false">IF(OR(F210="",I210=""),"",I210-F210)</f>
        <v/>
      </c>
      <c r="L210" s="2"/>
      <c r="M210" s="6" t="str">
        <f aca="false">IF(A210="","",IFERROR(INDEX(Concretagens!$G$2:$G$300,MATCH(A210,Concretagens!$A$2:$A$300,0)),""))</f>
        <v/>
      </c>
      <c r="N210" s="7" t="str">
        <f aca="false">IF(OR(L210="",M210=""),"",IF(ABS(L210-M210)&lt;=20,"Sim","Não"))</f>
        <v/>
      </c>
      <c r="O210" s="2"/>
      <c r="P210" s="2"/>
      <c r="Q210" s="2"/>
    </row>
    <row r="211" customFormat="false" ht="15" hidden="false" customHeight="false" outlineLevel="0" collapsed="false">
      <c r="A211" s="2"/>
      <c r="B211" s="3"/>
      <c r="C211" s="2"/>
      <c r="D211" s="2"/>
      <c r="E211" s="4"/>
      <c r="F211" s="8"/>
      <c r="G211" s="8"/>
      <c r="H211" s="8"/>
      <c r="I211" s="8"/>
      <c r="J211" s="9" t="str">
        <f aca="false">IF(OR(F211="",G211=""),"",G211-F211)</f>
        <v/>
      </c>
      <c r="K211" s="9" t="str">
        <f aca="false">IF(OR(F211="",I211=""),"",I211-F211)</f>
        <v/>
      </c>
      <c r="L211" s="2"/>
      <c r="M211" s="6" t="str">
        <f aca="false">IF(A211="","",IFERROR(INDEX(Concretagens!$G$2:$G$300,MATCH(A211,Concretagens!$A$2:$A$300,0)),""))</f>
        <v/>
      </c>
      <c r="N211" s="7" t="str">
        <f aca="false">IF(OR(L211="",M211=""),"",IF(ABS(L211-M211)&lt;=20,"Sim","Não"))</f>
        <v/>
      </c>
      <c r="O211" s="2"/>
      <c r="P211" s="2"/>
      <c r="Q211" s="2"/>
    </row>
    <row r="212" customFormat="false" ht="15" hidden="false" customHeight="false" outlineLevel="0" collapsed="false">
      <c r="A212" s="2"/>
      <c r="B212" s="3"/>
      <c r="C212" s="2"/>
      <c r="D212" s="2"/>
      <c r="E212" s="4"/>
      <c r="F212" s="8"/>
      <c r="G212" s="8"/>
      <c r="H212" s="8"/>
      <c r="I212" s="8"/>
      <c r="J212" s="9" t="str">
        <f aca="false">IF(OR(F212="",G212=""),"",G212-F212)</f>
        <v/>
      </c>
      <c r="K212" s="9" t="str">
        <f aca="false">IF(OR(F212="",I212=""),"",I212-F212)</f>
        <v/>
      </c>
      <c r="L212" s="2"/>
      <c r="M212" s="6" t="str">
        <f aca="false">IF(A212="","",IFERROR(INDEX(Concretagens!$G$2:$G$300,MATCH(A212,Concretagens!$A$2:$A$300,0)),""))</f>
        <v/>
      </c>
      <c r="N212" s="7" t="str">
        <f aca="false">IF(OR(L212="",M212=""),"",IF(ABS(L212-M212)&lt;=20,"Sim","Não"))</f>
        <v/>
      </c>
      <c r="O212" s="2"/>
      <c r="P212" s="2"/>
      <c r="Q212" s="2"/>
    </row>
    <row r="213" customFormat="false" ht="15" hidden="false" customHeight="false" outlineLevel="0" collapsed="false">
      <c r="A213" s="2"/>
      <c r="B213" s="3"/>
      <c r="C213" s="2"/>
      <c r="D213" s="2"/>
      <c r="E213" s="4"/>
      <c r="F213" s="8"/>
      <c r="G213" s="8"/>
      <c r="H213" s="8"/>
      <c r="I213" s="8"/>
      <c r="J213" s="9" t="str">
        <f aca="false">IF(OR(F213="",G213=""),"",G213-F213)</f>
        <v/>
      </c>
      <c r="K213" s="9" t="str">
        <f aca="false">IF(OR(F213="",I213=""),"",I213-F213)</f>
        <v/>
      </c>
      <c r="L213" s="2"/>
      <c r="M213" s="6" t="str">
        <f aca="false">IF(A213="","",IFERROR(INDEX(Concretagens!$G$2:$G$300,MATCH(A213,Concretagens!$A$2:$A$300,0)),""))</f>
        <v/>
      </c>
      <c r="N213" s="7" t="str">
        <f aca="false">IF(OR(L213="",M213=""),"",IF(ABS(L213-M213)&lt;=20,"Sim","Não"))</f>
        <v/>
      </c>
      <c r="O213" s="2"/>
      <c r="P213" s="2"/>
      <c r="Q213" s="2"/>
    </row>
    <row r="214" customFormat="false" ht="15" hidden="false" customHeight="false" outlineLevel="0" collapsed="false">
      <c r="A214" s="2"/>
      <c r="B214" s="3"/>
      <c r="C214" s="2"/>
      <c r="D214" s="2"/>
      <c r="E214" s="4"/>
      <c r="F214" s="8"/>
      <c r="G214" s="8"/>
      <c r="H214" s="8"/>
      <c r="I214" s="8"/>
      <c r="J214" s="9" t="str">
        <f aca="false">IF(OR(F214="",G214=""),"",G214-F214)</f>
        <v/>
      </c>
      <c r="K214" s="9" t="str">
        <f aca="false">IF(OR(F214="",I214=""),"",I214-F214)</f>
        <v/>
      </c>
      <c r="L214" s="2"/>
      <c r="M214" s="6" t="str">
        <f aca="false">IF(A214="","",IFERROR(INDEX(Concretagens!$G$2:$G$300,MATCH(A214,Concretagens!$A$2:$A$300,0)),""))</f>
        <v/>
      </c>
      <c r="N214" s="7" t="str">
        <f aca="false">IF(OR(L214="",M214=""),"",IF(ABS(L214-M214)&lt;=20,"Sim","Não"))</f>
        <v/>
      </c>
      <c r="O214" s="2"/>
      <c r="P214" s="2"/>
      <c r="Q214" s="2"/>
    </row>
    <row r="215" customFormat="false" ht="15" hidden="false" customHeight="false" outlineLevel="0" collapsed="false">
      <c r="A215" s="2"/>
      <c r="B215" s="3"/>
      <c r="C215" s="2"/>
      <c r="D215" s="2"/>
      <c r="E215" s="4"/>
      <c r="F215" s="8"/>
      <c r="G215" s="8"/>
      <c r="H215" s="8"/>
      <c r="I215" s="8"/>
      <c r="J215" s="9" t="str">
        <f aca="false">IF(OR(F215="",G215=""),"",G215-F215)</f>
        <v/>
      </c>
      <c r="K215" s="9" t="str">
        <f aca="false">IF(OR(F215="",I215=""),"",I215-F215)</f>
        <v/>
      </c>
      <c r="L215" s="2"/>
      <c r="M215" s="6" t="str">
        <f aca="false">IF(A215="","",IFERROR(INDEX(Concretagens!$G$2:$G$300,MATCH(A215,Concretagens!$A$2:$A$300,0)),""))</f>
        <v/>
      </c>
      <c r="N215" s="7" t="str">
        <f aca="false">IF(OR(L215="",M215=""),"",IF(ABS(L215-M215)&lt;=20,"Sim","Não"))</f>
        <v/>
      </c>
      <c r="O215" s="2"/>
      <c r="P215" s="2"/>
      <c r="Q215" s="2"/>
    </row>
    <row r="216" customFormat="false" ht="15" hidden="false" customHeight="false" outlineLevel="0" collapsed="false">
      <c r="A216" s="2"/>
      <c r="B216" s="3"/>
      <c r="C216" s="2"/>
      <c r="D216" s="2"/>
      <c r="E216" s="4"/>
      <c r="F216" s="8"/>
      <c r="G216" s="8"/>
      <c r="H216" s="8"/>
      <c r="I216" s="8"/>
      <c r="J216" s="9" t="str">
        <f aca="false">IF(OR(F216="",G216=""),"",G216-F216)</f>
        <v/>
      </c>
      <c r="K216" s="9" t="str">
        <f aca="false">IF(OR(F216="",I216=""),"",I216-F216)</f>
        <v/>
      </c>
      <c r="L216" s="2"/>
      <c r="M216" s="6" t="str">
        <f aca="false">IF(A216="","",IFERROR(INDEX(Concretagens!$G$2:$G$300,MATCH(A216,Concretagens!$A$2:$A$300,0)),""))</f>
        <v/>
      </c>
      <c r="N216" s="7" t="str">
        <f aca="false">IF(OR(L216="",M216=""),"",IF(ABS(L216-M216)&lt;=20,"Sim","Não"))</f>
        <v/>
      </c>
      <c r="O216" s="2"/>
      <c r="P216" s="2"/>
      <c r="Q216" s="2"/>
    </row>
    <row r="217" customFormat="false" ht="15" hidden="false" customHeight="false" outlineLevel="0" collapsed="false">
      <c r="A217" s="2"/>
      <c r="B217" s="3"/>
      <c r="C217" s="2"/>
      <c r="D217" s="2"/>
      <c r="E217" s="4"/>
      <c r="F217" s="8"/>
      <c r="G217" s="8"/>
      <c r="H217" s="8"/>
      <c r="I217" s="8"/>
      <c r="J217" s="9" t="str">
        <f aca="false">IF(OR(F217="",G217=""),"",G217-F217)</f>
        <v/>
      </c>
      <c r="K217" s="9" t="str">
        <f aca="false">IF(OR(F217="",I217=""),"",I217-F217)</f>
        <v/>
      </c>
      <c r="L217" s="2"/>
      <c r="M217" s="6" t="str">
        <f aca="false">IF(A217="","",IFERROR(INDEX(Concretagens!$G$2:$G$300,MATCH(A217,Concretagens!$A$2:$A$300,0)),""))</f>
        <v/>
      </c>
      <c r="N217" s="7" t="str">
        <f aca="false">IF(OR(L217="",M217=""),"",IF(ABS(L217-M217)&lt;=20,"Sim","Não"))</f>
        <v/>
      </c>
      <c r="O217" s="2"/>
      <c r="P217" s="2"/>
      <c r="Q217" s="2"/>
    </row>
    <row r="218" customFormat="false" ht="15" hidden="false" customHeight="false" outlineLevel="0" collapsed="false">
      <c r="A218" s="2"/>
      <c r="B218" s="3"/>
      <c r="C218" s="2"/>
      <c r="D218" s="2"/>
      <c r="E218" s="4"/>
      <c r="F218" s="8"/>
      <c r="G218" s="8"/>
      <c r="H218" s="8"/>
      <c r="I218" s="8"/>
      <c r="J218" s="9" t="str">
        <f aca="false">IF(OR(F218="",G218=""),"",G218-F218)</f>
        <v/>
      </c>
      <c r="K218" s="9" t="str">
        <f aca="false">IF(OR(F218="",I218=""),"",I218-F218)</f>
        <v/>
      </c>
      <c r="L218" s="2"/>
      <c r="M218" s="6" t="str">
        <f aca="false">IF(A218="","",IFERROR(INDEX(Concretagens!$G$2:$G$300,MATCH(A218,Concretagens!$A$2:$A$300,0)),""))</f>
        <v/>
      </c>
      <c r="N218" s="7" t="str">
        <f aca="false">IF(OR(L218="",M218=""),"",IF(ABS(L218-M218)&lt;=20,"Sim","Não"))</f>
        <v/>
      </c>
      <c r="O218" s="2"/>
      <c r="P218" s="2"/>
      <c r="Q218" s="2"/>
    </row>
    <row r="219" customFormat="false" ht="15" hidden="false" customHeight="false" outlineLevel="0" collapsed="false">
      <c r="A219" s="2"/>
      <c r="B219" s="3"/>
      <c r="C219" s="2"/>
      <c r="D219" s="2"/>
      <c r="E219" s="4"/>
      <c r="F219" s="8"/>
      <c r="G219" s="8"/>
      <c r="H219" s="8"/>
      <c r="I219" s="8"/>
      <c r="J219" s="9" t="str">
        <f aca="false">IF(OR(F219="",G219=""),"",G219-F219)</f>
        <v/>
      </c>
      <c r="K219" s="9" t="str">
        <f aca="false">IF(OR(F219="",I219=""),"",I219-F219)</f>
        <v/>
      </c>
      <c r="L219" s="2"/>
      <c r="M219" s="6" t="str">
        <f aca="false">IF(A219="","",IFERROR(INDEX(Concretagens!$G$2:$G$300,MATCH(A219,Concretagens!$A$2:$A$300,0)),""))</f>
        <v/>
      </c>
      <c r="N219" s="7" t="str">
        <f aca="false">IF(OR(L219="",M219=""),"",IF(ABS(L219-M219)&lt;=20,"Sim","Não"))</f>
        <v/>
      </c>
      <c r="O219" s="2"/>
      <c r="P219" s="2"/>
      <c r="Q219" s="2"/>
    </row>
    <row r="220" customFormat="false" ht="15" hidden="false" customHeight="false" outlineLevel="0" collapsed="false">
      <c r="A220" s="2"/>
      <c r="B220" s="3"/>
      <c r="C220" s="2"/>
      <c r="D220" s="2"/>
      <c r="E220" s="4"/>
      <c r="F220" s="8"/>
      <c r="G220" s="8"/>
      <c r="H220" s="8"/>
      <c r="I220" s="8"/>
      <c r="J220" s="9" t="str">
        <f aca="false">IF(OR(F220="",G220=""),"",G220-F220)</f>
        <v/>
      </c>
      <c r="K220" s="9" t="str">
        <f aca="false">IF(OR(F220="",I220=""),"",I220-F220)</f>
        <v/>
      </c>
      <c r="L220" s="2"/>
      <c r="M220" s="6" t="str">
        <f aca="false">IF(A220="","",IFERROR(INDEX(Concretagens!$G$2:$G$300,MATCH(A220,Concretagens!$A$2:$A$300,0)),""))</f>
        <v/>
      </c>
      <c r="N220" s="7" t="str">
        <f aca="false">IF(OR(L220="",M220=""),"",IF(ABS(L220-M220)&lt;=20,"Sim","Não"))</f>
        <v/>
      </c>
      <c r="O220" s="2"/>
      <c r="P220" s="2"/>
      <c r="Q220" s="2"/>
    </row>
    <row r="221" customFormat="false" ht="15" hidden="false" customHeight="false" outlineLevel="0" collapsed="false">
      <c r="A221" s="2"/>
      <c r="B221" s="3"/>
      <c r="C221" s="2"/>
      <c r="D221" s="2"/>
      <c r="E221" s="4"/>
      <c r="F221" s="8"/>
      <c r="G221" s="8"/>
      <c r="H221" s="8"/>
      <c r="I221" s="8"/>
      <c r="J221" s="9" t="str">
        <f aca="false">IF(OR(F221="",G221=""),"",G221-F221)</f>
        <v/>
      </c>
      <c r="K221" s="9" t="str">
        <f aca="false">IF(OR(F221="",I221=""),"",I221-F221)</f>
        <v/>
      </c>
      <c r="L221" s="2"/>
      <c r="M221" s="6" t="str">
        <f aca="false">IF(A221="","",IFERROR(INDEX(Concretagens!$G$2:$G$300,MATCH(A221,Concretagens!$A$2:$A$300,0)),""))</f>
        <v/>
      </c>
      <c r="N221" s="7" t="str">
        <f aca="false">IF(OR(L221="",M221=""),"",IF(ABS(L221-M221)&lt;=20,"Sim","Não"))</f>
        <v/>
      </c>
      <c r="O221" s="2"/>
      <c r="P221" s="2"/>
      <c r="Q221" s="2"/>
    </row>
    <row r="222" customFormat="false" ht="15" hidden="false" customHeight="false" outlineLevel="0" collapsed="false">
      <c r="A222" s="2"/>
      <c r="B222" s="3"/>
      <c r="C222" s="2"/>
      <c r="D222" s="2"/>
      <c r="E222" s="4"/>
      <c r="F222" s="8"/>
      <c r="G222" s="8"/>
      <c r="H222" s="8"/>
      <c r="I222" s="8"/>
      <c r="J222" s="9" t="str">
        <f aca="false">IF(OR(F222="",G222=""),"",G222-F222)</f>
        <v/>
      </c>
      <c r="K222" s="9" t="str">
        <f aca="false">IF(OR(F222="",I222=""),"",I222-F222)</f>
        <v/>
      </c>
      <c r="L222" s="2"/>
      <c r="M222" s="6" t="str">
        <f aca="false">IF(A222="","",IFERROR(INDEX(Concretagens!$G$2:$G$300,MATCH(A222,Concretagens!$A$2:$A$300,0)),""))</f>
        <v/>
      </c>
      <c r="N222" s="7" t="str">
        <f aca="false">IF(OR(L222="",M222=""),"",IF(ABS(L222-M222)&lt;=20,"Sim","Não"))</f>
        <v/>
      </c>
      <c r="O222" s="2"/>
      <c r="P222" s="2"/>
      <c r="Q222" s="2"/>
    </row>
    <row r="223" customFormat="false" ht="15" hidden="false" customHeight="false" outlineLevel="0" collapsed="false">
      <c r="A223" s="2"/>
      <c r="B223" s="3"/>
      <c r="C223" s="2"/>
      <c r="D223" s="2"/>
      <c r="E223" s="4"/>
      <c r="F223" s="8"/>
      <c r="G223" s="8"/>
      <c r="H223" s="8"/>
      <c r="I223" s="8"/>
      <c r="J223" s="9" t="str">
        <f aca="false">IF(OR(F223="",G223=""),"",G223-F223)</f>
        <v/>
      </c>
      <c r="K223" s="9" t="str">
        <f aca="false">IF(OR(F223="",I223=""),"",I223-F223)</f>
        <v/>
      </c>
      <c r="L223" s="2"/>
      <c r="M223" s="6" t="str">
        <f aca="false">IF(A223="","",IFERROR(INDEX(Concretagens!$G$2:$G$300,MATCH(A223,Concretagens!$A$2:$A$300,0)),""))</f>
        <v/>
      </c>
      <c r="N223" s="7" t="str">
        <f aca="false">IF(OR(L223="",M223=""),"",IF(ABS(L223-M223)&lt;=20,"Sim","Não"))</f>
        <v/>
      </c>
      <c r="O223" s="2"/>
      <c r="P223" s="2"/>
      <c r="Q223" s="2"/>
    </row>
    <row r="224" customFormat="false" ht="15" hidden="false" customHeight="false" outlineLevel="0" collapsed="false">
      <c r="A224" s="2"/>
      <c r="B224" s="3"/>
      <c r="C224" s="2"/>
      <c r="D224" s="2"/>
      <c r="E224" s="4"/>
      <c r="F224" s="8"/>
      <c r="G224" s="8"/>
      <c r="H224" s="8"/>
      <c r="I224" s="8"/>
      <c r="J224" s="9" t="str">
        <f aca="false">IF(OR(F224="",G224=""),"",G224-F224)</f>
        <v/>
      </c>
      <c r="K224" s="9" t="str">
        <f aca="false">IF(OR(F224="",I224=""),"",I224-F224)</f>
        <v/>
      </c>
      <c r="L224" s="2"/>
      <c r="M224" s="6" t="str">
        <f aca="false">IF(A224="","",IFERROR(INDEX(Concretagens!$G$2:$G$300,MATCH(A224,Concretagens!$A$2:$A$300,0)),""))</f>
        <v/>
      </c>
      <c r="N224" s="7" t="str">
        <f aca="false">IF(OR(L224="",M224=""),"",IF(ABS(L224-M224)&lt;=20,"Sim","Não"))</f>
        <v/>
      </c>
      <c r="O224" s="2"/>
      <c r="P224" s="2"/>
      <c r="Q224" s="2"/>
    </row>
    <row r="225" customFormat="false" ht="15" hidden="false" customHeight="false" outlineLevel="0" collapsed="false">
      <c r="A225" s="2"/>
      <c r="B225" s="3"/>
      <c r="C225" s="2"/>
      <c r="D225" s="2"/>
      <c r="E225" s="4"/>
      <c r="F225" s="8"/>
      <c r="G225" s="8"/>
      <c r="H225" s="8"/>
      <c r="I225" s="8"/>
      <c r="J225" s="9" t="str">
        <f aca="false">IF(OR(F225="",G225=""),"",G225-F225)</f>
        <v/>
      </c>
      <c r="K225" s="9" t="str">
        <f aca="false">IF(OR(F225="",I225=""),"",I225-F225)</f>
        <v/>
      </c>
      <c r="L225" s="2"/>
      <c r="M225" s="6" t="str">
        <f aca="false">IF(A225="","",IFERROR(INDEX(Concretagens!$G$2:$G$300,MATCH(A225,Concretagens!$A$2:$A$300,0)),""))</f>
        <v/>
      </c>
      <c r="N225" s="7" t="str">
        <f aca="false">IF(OR(L225="",M225=""),"",IF(ABS(L225-M225)&lt;=20,"Sim","Não"))</f>
        <v/>
      </c>
      <c r="O225" s="2"/>
      <c r="P225" s="2"/>
      <c r="Q225" s="2"/>
    </row>
    <row r="226" customFormat="false" ht="15" hidden="false" customHeight="false" outlineLevel="0" collapsed="false">
      <c r="A226" s="2"/>
      <c r="B226" s="3"/>
      <c r="C226" s="2"/>
      <c r="D226" s="2"/>
      <c r="E226" s="4"/>
      <c r="F226" s="8"/>
      <c r="G226" s="8"/>
      <c r="H226" s="8"/>
      <c r="I226" s="8"/>
      <c r="J226" s="9" t="str">
        <f aca="false">IF(OR(F226="",G226=""),"",G226-F226)</f>
        <v/>
      </c>
      <c r="K226" s="9" t="str">
        <f aca="false">IF(OR(F226="",I226=""),"",I226-F226)</f>
        <v/>
      </c>
      <c r="L226" s="2"/>
      <c r="M226" s="6" t="str">
        <f aca="false">IF(A226="","",IFERROR(INDEX(Concretagens!$G$2:$G$300,MATCH(A226,Concretagens!$A$2:$A$300,0)),""))</f>
        <v/>
      </c>
      <c r="N226" s="7" t="str">
        <f aca="false">IF(OR(L226="",M226=""),"",IF(ABS(L226-M226)&lt;=20,"Sim","Não"))</f>
        <v/>
      </c>
      <c r="O226" s="2"/>
      <c r="P226" s="2"/>
      <c r="Q226" s="2"/>
    </row>
    <row r="227" customFormat="false" ht="15" hidden="false" customHeight="false" outlineLevel="0" collapsed="false">
      <c r="A227" s="2"/>
      <c r="B227" s="3"/>
      <c r="C227" s="2"/>
      <c r="D227" s="2"/>
      <c r="E227" s="4"/>
      <c r="F227" s="8"/>
      <c r="G227" s="8"/>
      <c r="H227" s="8"/>
      <c r="I227" s="8"/>
      <c r="J227" s="9" t="str">
        <f aca="false">IF(OR(F227="",G227=""),"",G227-F227)</f>
        <v/>
      </c>
      <c r="K227" s="9" t="str">
        <f aca="false">IF(OR(F227="",I227=""),"",I227-F227)</f>
        <v/>
      </c>
      <c r="L227" s="2"/>
      <c r="M227" s="6" t="str">
        <f aca="false">IF(A227="","",IFERROR(INDEX(Concretagens!$G$2:$G$300,MATCH(A227,Concretagens!$A$2:$A$300,0)),""))</f>
        <v/>
      </c>
      <c r="N227" s="7" t="str">
        <f aca="false">IF(OR(L227="",M227=""),"",IF(ABS(L227-M227)&lt;=20,"Sim","Não"))</f>
        <v/>
      </c>
      <c r="O227" s="2"/>
      <c r="P227" s="2"/>
      <c r="Q227" s="2"/>
    </row>
    <row r="228" customFormat="false" ht="15" hidden="false" customHeight="false" outlineLevel="0" collapsed="false">
      <c r="A228" s="2"/>
      <c r="B228" s="3"/>
      <c r="C228" s="2"/>
      <c r="D228" s="2"/>
      <c r="E228" s="4"/>
      <c r="F228" s="8"/>
      <c r="G228" s="8"/>
      <c r="H228" s="8"/>
      <c r="I228" s="8"/>
      <c r="J228" s="9" t="str">
        <f aca="false">IF(OR(F228="",G228=""),"",G228-F228)</f>
        <v/>
      </c>
      <c r="K228" s="9" t="str">
        <f aca="false">IF(OR(F228="",I228=""),"",I228-F228)</f>
        <v/>
      </c>
      <c r="L228" s="2"/>
      <c r="M228" s="6" t="str">
        <f aca="false">IF(A228="","",IFERROR(INDEX(Concretagens!$G$2:$G$300,MATCH(A228,Concretagens!$A$2:$A$300,0)),""))</f>
        <v/>
      </c>
      <c r="N228" s="7" t="str">
        <f aca="false">IF(OR(L228="",M228=""),"",IF(ABS(L228-M228)&lt;=20,"Sim","Não"))</f>
        <v/>
      </c>
      <c r="O228" s="2"/>
      <c r="P228" s="2"/>
      <c r="Q228" s="2"/>
    </row>
    <row r="229" customFormat="false" ht="15" hidden="false" customHeight="false" outlineLevel="0" collapsed="false">
      <c r="A229" s="2"/>
      <c r="B229" s="3"/>
      <c r="C229" s="2"/>
      <c r="D229" s="2"/>
      <c r="E229" s="4"/>
      <c r="F229" s="8"/>
      <c r="G229" s="8"/>
      <c r="H229" s="8"/>
      <c r="I229" s="8"/>
      <c r="J229" s="9" t="str">
        <f aca="false">IF(OR(F229="",G229=""),"",G229-F229)</f>
        <v/>
      </c>
      <c r="K229" s="9" t="str">
        <f aca="false">IF(OR(F229="",I229=""),"",I229-F229)</f>
        <v/>
      </c>
      <c r="L229" s="2"/>
      <c r="M229" s="6" t="str">
        <f aca="false">IF(A229="","",IFERROR(INDEX(Concretagens!$G$2:$G$300,MATCH(A229,Concretagens!$A$2:$A$300,0)),""))</f>
        <v/>
      </c>
      <c r="N229" s="7" t="str">
        <f aca="false">IF(OR(L229="",M229=""),"",IF(ABS(L229-M229)&lt;=20,"Sim","Não"))</f>
        <v/>
      </c>
      <c r="O229" s="2"/>
      <c r="P229" s="2"/>
      <c r="Q229" s="2"/>
    </row>
    <row r="230" customFormat="false" ht="15" hidden="false" customHeight="false" outlineLevel="0" collapsed="false">
      <c r="A230" s="2"/>
      <c r="B230" s="3"/>
      <c r="C230" s="2"/>
      <c r="D230" s="2"/>
      <c r="E230" s="4"/>
      <c r="F230" s="8"/>
      <c r="G230" s="8"/>
      <c r="H230" s="8"/>
      <c r="I230" s="8"/>
      <c r="J230" s="9" t="str">
        <f aca="false">IF(OR(F230="",G230=""),"",G230-F230)</f>
        <v/>
      </c>
      <c r="K230" s="9" t="str">
        <f aca="false">IF(OR(F230="",I230=""),"",I230-F230)</f>
        <v/>
      </c>
      <c r="L230" s="2"/>
      <c r="M230" s="6" t="str">
        <f aca="false">IF(A230="","",IFERROR(INDEX(Concretagens!$G$2:$G$300,MATCH(A230,Concretagens!$A$2:$A$300,0)),""))</f>
        <v/>
      </c>
      <c r="N230" s="7" t="str">
        <f aca="false">IF(OR(L230="",M230=""),"",IF(ABS(L230-M230)&lt;=20,"Sim","Não"))</f>
        <v/>
      </c>
      <c r="O230" s="2"/>
      <c r="P230" s="2"/>
      <c r="Q230" s="2"/>
    </row>
    <row r="231" customFormat="false" ht="15" hidden="false" customHeight="false" outlineLevel="0" collapsed="false">
      <c r="A231" s="2"/>
      <c r="B231" s="3"/>
      <c r="C231" s="2"/>
      <c r="D231" s="2"/>
      <c r="E231" s="4"/>
      <c r="F231" s="8"/>
      <c r="G231" s="8"/>
      <c r="H231" s="8"/>
      <c r="I231" s="8"/>
      <c r="J231" s="9" t="str">
        <f aca="false">IF(OR(F231="",G231=""),"",G231-F231)</f>
        <v/>
      </c>
      <c r="K231" s="9" t="str">
        <f aca="false">IF(OR(F231="",I231=""),"",I231-F231)</f>
        <v/>
      </c>
      <c r="L231" s="2"/>
      <c r="M231" s="6" t="str">
        <f aca="false">IF(A231="","",IFERROR(INDEX(Concretagens!$G$2:$G$300,MATCH(A231,Concretagens!$A$2:$A$300,0)),""))</f>
        <v/>
      </c>
      <c r="N231" s="7" t="str">
        <f aca="false">IF(OR(L231="",M231=""),"",IF(ABS(L231-M231)&lt;=20,"Sim","Não"))</f>
        <v/>
      </c>
      <c r="O231" s="2"/>
      <c r="P231" s="2"/>
      <c r="Q231" s="2"/>
    </row>
    <row r="232" customFormat="false" ht="15" hidden="false" customHeight="false" outlineLevel="0" collapsed="false">
      <c r="A232" s="2"/>
      <c r="B232" s="3"/>
      <c r="C232" s="2"/>
      <c r="D232" s="2"/>
      <c r="E232" s="4"/>
      <c r="F232" s="8"/>
      <c r="G232" s="8"/>
      <c r="H232" s="8"/>
      <c r="I232" s="8"/>
      <c r="J232" s="9" t="str">
        <f aca="false">IF(OR(F232="",G232=""),"",G232-F232)</f>
        <v/>
      </c>
      <c r="K232" s="9" t="str">
        <f aca="false">IF(OR(F232="",I232=""),"",I232-F232)</f>
        <v/>
      </c>
      <c r="L232" s="2"/>
      <c r="M232" s="6" t="str">
        <f aca="false">IF(A232="","",IFERROR(INDEX(Concretagens!$G$2:$G$300,MATCH(A232,Concretagens!$A$2:$A$300,0)),""))</f>
        <v/>
      </c>
      <c r="N232" s="7" t="str">
        <f aca="false">IF(OR(L232="",M232=""),"",IF(ABS(L232-M232)&lt;=20,"Sim","Não"))</f>
        <v/>
      </c>
      <c r="O232" s="2"/>
      <c r="P232" s="2"/>
      <c r="Q232" s="2"/>
    </row>
    <row r="233" customFormat="false" ht="15" hidden="false" customHeight="false" outlineLevel="0" collapsed="false">
      <c r="A233" s="2"/>
      <c r="B233" s="3"/>
      <c r="C233" s="2"/>
      <c r="D233" s="2"/>
      <c r="E233" s="4"/>
      <c r="F233" s="8"/>
      <c r="G233" s="8"/>
      <c r="H233" s="8"/>
      <c r="I233" s="8"/>
      <c r="J233" s="9" t="str">
        <f aca="false">IF(OR(F233="",G233=""),"",G233-F233)</f>
        <v/>
      </c>
      <c r="K233" s="9" t="str">
        <f aca="false">IF(OR(F233="",I233=""),"",I233-F233)</f>
        <v/>
      </c>
      <c r="L233" s="2"/>
      <c r="M233" s="6" t="str">
        <f aca="false">IF(A233="","",IFERROR(INDEX(Concretagens!$G$2:$G$300,MATCH(A233,Concretagens!$A$2:$A$300,0)),""))</f>
        <v/>
      </c>
      <c r="N233" s="7" t="str">
        <f aca="false">IF(OR(L233="",M233=""),"",IF(ABS(L233-M233)&lt;=20,"Sim","Não"))</f>
        <v/>
      </c>
      <c r="O233" s="2"/>
      <c r="P233" s="2"/>
      <c r="Q233" s="2"/>
    </row>
    <row r="234" customFormat="false" ht="15" hidden="false" customHeight="false" outlineLevel="0" collapsed="false">
      <c r="A234" s="2"/>
      <c r="B234" s="3"/>
      <c r="C234" s="2"/>
      <c r="D234" s="2"/>
      <c r="E234" s="4"/>
      <c r="F234" s="8"/>
      <c r="G234" s="8"/>
      <c r="H234" s="8"/>
      <c r="I234" s="8"/>
      <c r="J234" s="9" t="str">
        <f aca="false">IF(OR(F234="",G234=""),"",G234-F234)</f>
        <v/>
      </c>
      <c r="K234" s="9" t="str">
        <f aca="false">IF(OR(F234="",I234=""),"",I234-F234)</f>
        <v/>
      </c>
      <c r="L234" s="2"/>
      <c r="M234" s="6" t="str">
        <f aca="false">IF(A234="","",IFERROR(INDEX(Concretagens!$G$2:$G$300,MATCH(A234,Concretagens!$A$2:$A$300,0)),""))</f>
        <v/>
      </c>
      <c r="N234" s="7" t="str">
        <f aca="false">IF(OR(L234="",M234=""),"",IF(ABS(L234-M234)&lt;=20,"Sim","Não"))</f>
        <v/>
      </c>
      <c r="O234" s="2"/>
      <c r="P234" s="2"/>
      <c r="Q234" s="2"/>
    </row>
    <row r="235" customFormat="false" ht="15" hidden="false" customHeight="false" outlineLevel="0" collapsed="false">
      <c r="A235" s="2"/>
      <c r="B235" s="3"/>
      <c r="C235" s="2"/>
      <c r="D235" s="2"/>
      <c r="E235" s="4"/>
      <c r="F235" s="8"/>
      <c r="G235" s="8"/>
      <c r="H235" s="8"/>
      <c r="I235" s="8"/>
      <c r="J235" s="9" t="str">
        <f aca="false">IF(OR(F235="",G235=""),"",G235-F235)</f>
        <v/>
      </c>
      <c r="K235" s="9" t="str">
        <f aca="false">IF(OR(F235="",I235=""),"",I235-F235)</f>
        <v/>
      </c>
      <c r="L235" s="2"/>
      <c r="M235" s="6" t="str">
        <f aca="false">IF(A235="","",IFERROR(INDEX(Concretagens!$G$2:$G$300,MATCH(A235,Concretagens!$A$2:$A$300,0)),""))</f>
        <v/>
      </c>
      <c r="N235" s="7" t="str">
        <f aca="false">IF(OR(L235="",M235=""),"",IF(ABS(L235-M235)&lt;=20,"Sim","Não"))</f>
        <v/>
      </c>
      <c r="O235" s="2"/>
      <c r="P235" s="2"/>
      <c r="Q235" s="2"/>
    </row>
    <row r="236" customFormat="false" ht="15" hidden="false" customHeight="false" outlineLevel="0" collapsed="false">
      <c r="A236" s="2"/>
      <c r="B236" s="3"/>
      <c r="C236" s="2"/>
      <c r="D236" s="2"/>
      <c r="E236" s="4"/>
      <c r="F236" s="8"/>
      <c r="G236" s="8"/>
      <c r="H236" s="8"/>
      <c r="I236" s="8"/>
      <c r="J236" s="9" t="str">
        <f aca="false">IF(OR(F236="",G236=""),"",G236-F236)</f>
        <v/>
      </c>
      <c r="K236" s="9" t="str">
        <f aca="false">IF(OR(F236="",I236=""),"",I236-F236)</f>
        <v/>
      </c>
      <c r="L236" s="2"/>
      <c r="M236" s="6" t="str">
        <f aca="false">IF(A236="","",IFERROR(INDEX(Concretagens!$G$2:$G$300,MATCH(A236,Concretagens!$A$2:$A$300,0)),""))</f>
        <v/>
      </c>
      <c r="N236" s="7" t="str">
        <f aca="false">IF(OR(L236="",M236=""),"",IF(ABS(L236-M236)&lt;=20,"Sim","Não"))</f>
        <v/>
      </c>
      <c r="O236" s="2"/>
      <c r="P236" s="2"/>
      <c r="Q236" s="2"/>
    </row>
    <row r="237" customFormat="false" ht="15" hidden="false" customHeight="false" outlineLevel="0" collapsed="false">
      <c r="A237" s="2"/>
      <c r="B237" s="3"/>
      <c r="C237" s="2"/>
      <c r="D237" s="2"/>
      <c r="E237" s="4"/>
      <c r="F237" s="8"/>
      <c r="G237" s="8"/>
      <c r="H237" s="8"/>
      <c r="I237" s="8"/>
      <c r="J237" s="9" t="str">
        <f aca="false">IF(OR(F237="",G237=""),"",G237-F237)</f>
        <v/>
      </c>
      <c r="K237" s="9" t="str">
        <f aca="false">IF(OR(F237="",I237=""),"",I237-F237)</f>
        <v/>
      </c>
      <c r="L237" s="2"/>
      <c r="M237" s="6" t="str">
        <f aca="false">IF(A237="","",IFERROR(INDEX(Concretagens!$G$2:$G$300,MATCH(A237,Concretagens!$A$2:$A$300,0)),""))</f>
        <v/>
      </c>
      <c r="N237" s="7" t="str">
        <f aca="false">IF(OR(L237="",M237=""),"",IF(ABS(L237-M237)&lt;=20,"Sim","Não"))</f>
        <v/>
      </c>
      <c r="O237" s="2"/>
      <c r="P237" s="2"/>
      <c r="Q237" s="2"/>
    </row>
    <row r="238" customFormat="false" ht="15" hidden="false" customHeight="false" outlineLevel="0" collapsed="false">
      <c r="A238" s="2"/>
      <c r="B238" s="3"/>
      <c r="C238" s="2"/>
      <c r="D238" s="2"/>
      <c r="E238" s="4"/>
      <c r="F238" s="8"/>
      <c r="G238" s="8"/>
      <c r="H238" s="8"/>
      <c r="I238" s="8"/>
      <c r="J238" s="9" t="str">
        <f aca="false">IF(OR(F238="",G238=""),"",G238-F238)</f>
        <v/>
      </c>
      <c r="K238" s="9" t="str">
        <f aca="false">IF(OR(F238="",I238=""),"",I238-F238)</f>
        <v/>
      </c>
      <c r="L238" s="2"/>
      <c r="M238" s="6" t="str">
        <f aca="false">IF(A238="","",IFERROR(INDEX(Concretagens!$G$2:$G$300,MATCH(A238,Concretagens!$A$2:$A$300,0)),""))</f>
        <v/>
      </c>
      <c r="N238" s="7" t="str">
        <f aca="false">IF(OR(L238="",M238=""),"",IF(ABS(L238-M238)&lt;=20,"Sim","Não"))</f>
        <v/>
      </c>
      <c r="O238" s="2"/>
      <c r="P238" s="2"/>
      <c r="Q238" s="2"/>
    </row>
    <row r="239" customFormat="false" ht="15" hidden="false" customHeight="false" outlineLevel="0" collapsed="false">
      <c r="A239" s="2"/>
      <c r="B239" s="3"/>
      <c r="C239" s="2"/>
      <c r="D239" s="2"/>
      <c r="E239" s="4"/>
      <c r="F239" s="8"/>
      <c r="G239" s="8"/>
      <c r="H239" s="8"/>
      <c r="I239" s="8"/>
      <c r="J239" s="9" t="str">
        <f aca="false">IF(OR(F239="",G239=""),"",G239-F239)</f>
        <v/>
      </c>
      <c r="K239" s="9" t="str">
        <f aca="false">IF(OR(F239="",I239=""),"",I239-F239)</f>
        <v/>
      </c>
      <c r="L239" s="2"/>
      <c r="M239" s="6" t="str">
        <f aca="false">IF(A239="","",IFERROR(INDEX(Concretagens!$G$2:$G$300,MATCH(A239,Concretagens!$A$2:$A$300,0)),""))</f>
        <v/>
      </c>
      <c r="N239" s="7" t="str">
        <f aca="false">IF(OR(L239="",M239=""),"",IF(ABS(L239-M239)&lt;=20,"Sim","Não"))</f>
        <v/>
      </c>
      <c r="O239" s="2"/>
      <c r="P239" s="2"/>
      <c r="Q239" s="2"/>
    </row>
    <row r="240" customFormat="false" ht="15" hidden="false" customHeight="false" outlineLevel="0" collapsed="false">
      <c r="A240" s="2"/>
      <c r="B240" s="3"/>
      <c r="C240" s="2"/>
      <c r="D240" s="2"/>
      <c r="E240" s="4"/>
      <c r="F240" s="8"/>
      <c r="G240" s="8"/>
      <c r="H240" s="8"/>
      <c r="I240" s="8"/>
      <c r="J240" s="9" t="str">
        <f aca="false">IF(OR(F240="",G240=""),"",G240-F240)</f>
        <v/>
      </c>
      <c r="K240" s="9" t="str">
        <f aca="false">IF(OR(F240="",I240=""),"",I240-F240)</f>
        <v/>
      </c>
      <c r="L240" s="2"/>
      <c r="M240" s="6" t="str">
        <f aca="false">IF(A240="","",IFERROR(INDEX(Concretagens!$G$2:$G$300,MATCH(A240,Concretagens!$A$2:$A$300,0)),""))</f>
        <v/>
      </c>
      <c r="N240" s="7" t="str">
        <f aca="false">IF(OR(L240="",M240=""),"",IF(ABS(L240-M240)&lt;=20,"Sim","Não"))</f>
        <v/>
      </c>
      <c r="O240" s="2"/>
      <c r="P240" s="2"/>
      <c r="Q240" s="2"/>
    </row>
    <row r="241" customFormat="false" ht="15" hidden="false" customHeight="false" outlineLevel="0" collapsed="false">
      <c r="A241" s="2"/>
      <c r="B241" s="3"/>
      <c r="C241" s="2"/>
      <c r="D241" s="2"/>
      <c r="E241" s="4"/>
      <c r="F241" s="8"/>
      <c r="G241" s="8"/>
      <c r="H241" s="8"/>
      <c r="I241" s="8"/>
      <c r="J241" s="9" t="str">
        <f aca="false">IF(OR(F241="",G241=""),"",G241-F241)</f>
        <v/>
      </c>
      <c r="K241" s="9" t="str">
        <f aca="false">IF(OR(F241="",I241=""),"",I241-F241)</f>
        <v/>
      </c>
      <c r="L241" s="2"/>
      <c r="M241" s="6" t="str">
        <f aca="false">IF(A241="","",IFERROR(INDEX(Concretagens!$G$2:$G$300,MATCH(A241,Concretagens!$A$2:$A$300,0)),""))</f>
        <v/>
      </c>
      <c r="N241" s="7" t="str">
        <f aca="false">IF(OR(L241="",M241=""),"",IF(ABS(L241-M241)&lt;=20,"Sim","Não"))</f>
        <v/>
      </c>
      <c r="O241" s="2"/>
      <c r="P241" s="2"/>
      <c r="Q241" s="2"/>
    </row>
    <row r="242" customFormat="false" ht="15" hidden="false" customHeight="false" outlineLevel="0" collapsed="false">
      <c r="A242" s="2"/>
      <c r="B242" s="3"/>
      <c r="C242" s="2"/>
      <c r="D242" s="2"/>
      <c r="E242" s="4"/>
      <c r="F242" s="8"/>
      <c r="G242" s="8"/>
      <c r="H242" s="8"/>
      <c r="I242" s="8"/>
      <c r="J242" s="9" t="str">
        <f aca="false">IF(OR(F242="",G242=""),"",G242-F242)</f>
        <v/>
      </c>
      <c r="K242" s="9" t="str">
        <f aca="false">IF(OR(F242="",I242=""),"",I242-F242)</f>
        <v/>
      </c>
      <c r="L242" s="2"/>
      <c r="M242" s="6" t="str">
        <f aca="false">IF(A242="","",IFERROR(INDEX(Concretagens!$G$2:$G$300,MATCH(A242,Concretagens!$A$2:$A$300,0)),""))</f>
        <v/>
      </c>
      <c r="N242" s="7" t="str">
        <f aca="false">IF(OR(L242="",M242=""),"",IF(ABS(L242-M242)&lt;=20,"Sim","Não"))</f>
        <v/>
      </c>
      <c r="O242" s="2"/>
      <c r="P242" s="2"/>
      <c r="Q242" s="2"/>
    </row>
    <row r="243" customFormat="false" ht="15" hidden="false" customHeight="false" outlineLevel="0" collapsed="false">
      <c r="A243" s="2"/>
      <c r="B243" s="3"/>
      <c r="C243" s="2"/>
      <c r="D243" s="2"/>
      <c r="E243" s="4"/>
      <c r="F243" s="8"/>
      <c r="G243" s="8"/>
      <c r="H243" s="8"/>
      <c r="I243" s="8"/>
      <c r="J243" s="9" t="str">
        <f aca="false">IF(OR(F243="",G243=""),"",G243-F243)</f>
        <v/>
      </c>
      <c r="K243" s="9" t="str">
        <f aca="false">IF(OR(F243="",I243=""),"",I243-F243)</f>
        <v/>
      </c>
      <c r="L243" s="2"/>
      <c r="M243" s="6" t="str">
        <f aca="false">IF(A243="","",IFERROR(INDEX(Concretagens!$G$2:$G$300,MATCH(A243,Concretagens!$A$2:$A$300,0)),""))</f>
        <v/>
      </c>
      <c r="N243" s="7" t="str">
        <f aca="false">IF(OR(L243="",M243=""),"",IF(ABS(L243-M243)&lt;=20,"Sim","Não"))</f>
        <v/>
      </c>
      <c r="O243" s="2"/>
      <c r="P243" s="2"/>
      <c r="Q243" s="2"/>
    </row>
    <row r="244" customFormat="false" ht="15" hidden="false" customHeight="false" outlineLevel="0" collapsed="false">
      <c r="A244" s="2"/>
      <c r="B244" s="3"/>
      <c r="C244" s="2"/>
      <c r="D244" s="2"/>
      <c r="E244" s="4"/>
      <c r="F244" s="8"/>
      <c r="G244" s="8"/>
      <c r="H244" s="8"/>
      <c r="I244" s="8"/>
      <c r="J244" s="9" t="str">
        <f aca="false">IF(OR(F244="",G244=""),"",G244-F244)</f>
        <v/>
      </c>
      <c r="K244" s="9" t="str">
        <f aca="false">IF(OR(F244="",I244=""),"",I244-F244)</f>
        <v/>
      </c>
      <c r="L244" s="2"/>
      <c r="M244" s="6" t="str">
        <f aca="false">IF(A244="","",IFERROR(INDEX(Concretagens!$G$2:$G$300,MATCH(A244,Concretagens!$A$2:$A$300,0)),""))</f>
        <v/>
      </c>
      <c r="N244" s="7" t="str">
        <f aca="false">IF(OR(L244="",M244=""),"",IF(ABS(L244-M244)&lt;=20,"Sim","Não"))</f>
        <v/>
      </c>
      <c r="O244" s="2"/>
      <c r="P244" s="2"/>
      <c r="Q244" s="2"/>
    </row>
    <row r="245" customFormat="false" ht="15" hidden="false" customHeight="false" outlineLevel="0" collapsed="false">
      <c r="A245" s="2"/>
      <c r="B245" s="3"/>
      <c r="C245" s="2"/>
      <c r="D245" s="2"/>
      <c r="E245" s="4"/>
      <c r="F245" s="8"/>
      <c r="G245" s="8"/>
      <c r="H245" s="8"/>
      <c r="I245" s="8"/>
      <c r="J245" s="9" t="str">
        <f aca="false">IF(OR(F245="",G245=""),"",G245-F245)</f>
        <v/>
      </c>
      <c r="K245" s="9" t="str">
        <f aca="false">IF(OR(F245="",I245=""),"",I245-F245)</f>
        <v/>
      </c>
      <c r="L245" s="2"/>
      <c r="M245" s="6" t="str">
        <f aca="false">IF(A245="","",IFERROR(INDEX(Concretagens!$G$2:$G$300,MATCH(A245,Concretagens!$A$2:$A$300,0)),""))</f>
        <v/>
      </c>
      <c r="N245" s="7" t="str">
        <f aca="false">IF(OR(L245="",M245=""),"",IF(ABS(L245-M245)&lt;=20,"Sim","Não"))</f>
        <v/>
      </c>
      <c r="O245" s="2"/>
      <c r="P245" s="2"/>
      <c r="Q245" s="2"/>
    </row>
    <row r="246" customFormat="false" ht="15" hidden="false" customHeight="false" outlineLevel="0" collapsed="false">
      <c r="A246" s="2"/>
      <c r="B246" s="3"/>
      <c r="C246" s="2"/>
      <c r="D246" s="2"/>
      <c r="E246" s="4"/>
      <c r="F246" s="8"/>
      <c r="G246" s="8"/>
      <c r="H246" s="8"/>
      <c r="I246" s="8"/>
      <c r="J246" s="9" t="str">
        <f aca="false">IF(OR(F246="",G246=""),"",G246-F246)</f>
        <v/>
      </c>
      <c r="K246" s="9" t="str">
        <f aca="false">IF(OR(F246="",I246=""),"",I246-F246)</f>
        <v/>
      </c>
      <c r="L246" s="2"/>
      <c r="M246" s="6" t="str">
        <f aca="false">IF(A246="","",IFERROR(INDEX(Concretagens!$G$2:$G$300,MATCH(A246,Concretagens!$A$2:$A$300,0)),""))</f>
        <v/>
      </c>
      <c r="N246" s="7" t="str">
        <f aca="false">IF(OR(L246="",M246=""),"",IF(ABS(L246-M246)&lt;=20,"Sim","Não"))</f>
        <v/>
      </c>
      <c r="O246" s="2"/>
      <c r="P246" s="2"/>
      <c r="Q246" s="2"/>
    </row>
    <row r="247" customFormat="false" ht="15" hidden="false" customHeight="false" outlineLevel="0" collapsed="false">
      <c r="A247" s="2"/>
      <c r="B247" s="3"/>
      <c r="C247" s="2"/>
      <c r="D247" s="2"/>
      <c r="E247" s="4"/>
      <c r="F247" s="8"/>
      <c r="G247" s="8"/>
      <c r="H247" s="8"/>
      <c r="I247" s="8"/>
      <c r="J247" s="9" t="str">
        <f aca="false">IF(OR(F247="",G247=""),"",G247-F247)</f>
        <v/>
      </c>
      <c r="K247" s="9" t="str">
        <f aca="false">IF(OR(F247="",I247=""),"",I247-F247)</f>
        <v/>
      </c>
      <c r="L247" s="2"/>
      <c r="M247" s="6" t="str">
        <f aca="false">IF(A247="","",IFERROR(INDEX(Concretagens!$G$2:$G$300,MATCH(A247,Concretagens!$A$2:$A$300,0)),""))</f>
        <v/>
      </c>
      <c r="N247" s="7" t="str">
        <f aca="false">IF(OR(L247="",M247=""),"",IF(ABS(L247-M247)&lt;=20,"Sim","Não"))</f>
        <v/>
      </c>
      <c r="O247" s="2"/>
      <c r="P247" s="2"/>
      <c r="Q247" s="2"/>
    </row>
    <row r="248" customFormat="false" ht="15" hidden="false" customHeight="false" outlineLevel="0" collapsed="false">
      <c r="A248" s="2"/>
      <c r="B248" s="3"/>
      <c r="C248" s="2"/>
      <c r="D248" s="2"/>
      <c r="E248" s="4"/>
      <c r="F248" s="8"/>
      <c r="G248" s="8"/>
      <c r="H248" s="8"/>
      <c r="I248" s="8"/>
      <c r="J248" s="9" t="str">
        <f aca="false">IF(OR(F248="",G248=""),"",G248-F248)</f>
        <v/>
      </c>
      <c r="K248" s="9" t="str">
        <f aca="false">IF(OR(F248="",I248=""),"",I248-F248)</f>
        <v/>
      </c>
      <c r="L248" s="2"/>
      <c r="M248" s="6" t="str">
        <f aca="false">IF(A248="","",IFERROR(INDEX(Concretagens!$G$2:$G$300,MATCH(A248,Concretagens!$A$2:$A$300,0)),""))</f>
        <v/>
      </c>
      <c r="N248" s="7" t="str">
        <f aca="false">IF(OR(L248="",M248=""),"",IF(ABS(L248-M248)&lt;=20,"Sim","Não"))</f>
        <v/>
      </c>
      <c r="O248" s="2"/>
      <c r="P248" s="2"/>
      <c r="Q248" s="2"/>
    </row>
    <row r="249" customFormat="false" ht="15" hidden="false" customHeight="false" outlineLevel="0" collapsed="false">
      <c r="A249" s="2"/>
      <c r="B249" s="3"/>
      <c r="C249" s="2"/>
      <c r="D249" s="2"/>
      <c r="E249" s="4"/>
      <c r="F249" s="8"/>
      <c r="G249" s="8"/>
      <c r="H249" s="8"/>
      <c r="I249" s="8"/>
      <c r="J249" s="9" t="str">
        <f aca="false">IF(OR(F249="",G249=""),"",G249-F249)</f>
        <v/>
      </c>
      <c r="K249" s="9" t="str">
        <f aca="false">IF(OR(F249="",I249=""),"",I249-F249)</f>
        <v/>
      </c>
      <c r="L249" s="2"/>
      <c r="M249" s="6" t="str">
        <f aca="false">IF(A249="","",IFERROR(INDEX(Concretagens!$G$2:$G$300,MATCH(A249,Concretagens!$A$2:$A$300,0)),""))</f>
        <v/>
      </c>
      <c r="N249" s="7" t="str">
        <f aca="false">IF(OR(L249="",M249=""),"",IF(ABS(L249-M249)&lt;=20,"Sim","Não"))</f>
        <v/>
      </c>
      <c r="O249" s="2"/>
      <c r="P249" s="2"/>
      <c r="Q249" s="2"/>
    </row>
    <row r="250" customFormat="false" ht="15" hidden="false" customHeight="false" outlineLevel="0" collapsed="false">
      <c r="A250" s="2"/>
      <c r="B250" s="3"/>
      <c r="C250" s="2"/>
      <c r="D250" s="2"/>
      <c r="E250" s="4"/>
      <c r="F250" s="8"/>
      <c r="G250" s="8"/>
      <c r="H250" s="8"/>
      <c r="I250" s="8"/>
      <c r="J250" s="9" t="str">
        <f aca="false">IF(OR(F250="",G250=""),"",G250-F250)</f>
        <v/>
      </c>
      <c r="K250" s="9" t="str">
        <f aca="false">IF(OR(F250="",I250=""),"",I250-F250)</f>
        <v/>
      </c>
      <c r="L250" s="2"/>
      <c r="M250" s="6" t="str">
        <f aca="false">IF(A250="","",IFERROR(INDEX(Concretagens!$G$2:$G$300,MATCH(A250,Concretagens!$A$2:$A$300,0)),""))</f>
        <v/>
      </c>
      <c r="N250" s="7" t="str">
        <f aca="false">IF(OR(L250="",M250=""),"",IF(ABS(L250-M250)&lt;=20,"Sim","Não"))</f>
        <v/>
      </c>
      <c r="O250" s="2"/>
      <c r="P250" s="2"/>
      <c r="Q250" s="2"/>
    </row>
    <row r="251" customFormat="false" ht="15" hidden="false" customHeight="false" outlineLevel="0" collapsed="false">
      <c r="A251" s="2"/>
      <c r="B251" s="3"/>
      <c r="C251" s="2"/>
      <c r="D251" s="2"/>
      <c r="E251" s="4"/>
      <c r="F251" s="8"/>
      <c r="G251" s="8"/>
      <c r="H251" s="8"/>
      <c r="I251" s="8"/>
      <c r="J251" s="9" t="str">
        <f aca="false">IF(OR(F251="",G251=""),"",G251-F251)</f>
        <v/>
      </c>
      <c r="K251" s="9" t="str">
        <f aca="false">IF(OR(F251="",I251=""),"",I251-F251)</f>
        <v/>
      </c>
      <c r="L251" s="2"/>
      <c r="M251" s="6" t="str">
        <f aca="false">IF(A251="","",IFERROR(INDEX(Concretagens!$G$2:$G$300,MATCH(A251,Concretagens!$A$2:$A$300,0)),""))</f>
        <v/>
      </c>
      <c r="N251" s="7" t="str">
        <f aca="false">IF(OR(L251="",M251=""),"",IF(ABS(L251-M251)&lt;=20,"Sim","Não"))</f>
        <v/>
      </c>
      <c r="O251" s="2"/>
      <c r="P251" s="2"/>
      <c r="Q251" s="2"/>
    </row>
    <row r="252" customFormat="false" ht="15" hidden="false" customHeight="false" outlineLevel="0" collapsed="false">
      <c r="A252" s="2"/>
      <c r="B252" s="3"/>
      <c r="C252" s="2"/>
      <c r="D252" s="2"/>
      <c r="E252" s="4"/>
      <c r="F252" s="8"/>
      <c r="G252" s="8"/>
      <c r="H252" s="8"/>
      <c r="I252" s="8"/>
      <c r="J252" s="9" t="str">
        <f aca="false">IF(OR(F252="",G252=""),"",G252-F252)</f>
        <v/>
      </c>
      <c r="K252" s="9" t="str">
        <f aca="false">IF(OR(F252="",I252=""),"",I252-F252)</f>
        <v/>
      </c>
      <c r="L252" s="2"/>
      <c r="M252" s="6" t="str">
        <f aca="false">IF(A252="","",IFERROR(INDEX(Concretagens!$G$2:$G$300,MATCH(A252,Concretagens!$A$2:$A$300,0)),""))</f>
        <v/>
      </c>
      <c r="N252" s="7" t="str">
        <f aca="false">IF(OR(L252="",M252=""),"",IF(ABS(L252-M252)&lt;=20,"Sim","Não"))</f>
        <v/>
      </c>
      <c r="O252" s="2"/>
      <c r="P252" s="2"/>
      <c r="Q252" s="2"/>
    </row>
    <row r="253" customFormat="false" ht="15" hidden="false" customHeight="false" outlineLevel="0" collapsed="false">
      <c r="A253" s="2"/>
      <c r="B253" s="3"/>
      <c r="C253" s="2"/>
      <c r="D253" s="2"/>
      <c r="E253" s="4"/>
      <c r="F253" s="8"/>
      <c r="G253" s="8"/>
      <c r="H253" s="8"/>
      <c r="I253" s="8"/>
      <c r="J253" s="9" t="str">
        <f aca="false">IF(OR(F253="",G253=""),"",G253-F253)</f>
        <v/>
      </c>
      <c r="K253" s="9" t="str">
        <f aca="false">IF(OR(F253="",I253=""),"",I253-F253)</f>
        <v/>
      </c>
      <c r="L253" s="2"/>
      <c r="M253" s="6" t="str">
        <f aca="false">IF(A253="","",IFERROR(INDEX(Concretagens!$G$2:$G$300,MATCH(A253,Concretagens!$A$2:$A$300,0)),""))</f>
        <v/>
      </c>
      <c r="N253" s="7" t="str">
        <f aca="false">IF(OR(L253="",M253=""),"",IF(ABS(L253-M253)&lt;=20,"Sim","Não"))</f>
        <v/>
      </c>
      <c r="O253" s="2"/>
      <c r="P253" s="2"/>
      <c r="Q253" s="2"/>
    </row>
    <row r="254" customFormat="false" ht="15" hidden="false" customHeight="false" outlineLevel="0" collapsed="false">
      <c r="A254" s="2"/>
      <c r="B254" s="3"/>
      <c r="C254" s="2"/>
      <c r="D254" s="2"/>
      <c r="E254" s="4"/>
      <c r="F254" s="8"/>
      <c r="G254" s="8"/>
      <c r="H254" s="8"/>
      <c r="I254" s="8"/>
      <c r="J254" s="9" t="str">
        <f aca="false">IF(OR(F254="",G254=""),"",G254-F254)</f>
        <v/>
      </c>
      <c r="K254" s="9" t="str">
        <f aca="false">IF(OR(F254="",I254=""),"",I254-F254)</f>
        <v/>
      </c>
      <c r="L254" s="2"/>
      <c r="M254" s="6" t="str">
        <f aca="false">IF(A254="","",IFERROR(INDEX(Concretagens!$G$2:$G$300,MATCH(A254,Concretagens!$A$2:$A$300,0)),""))</f>
        <v/>
      </c>
      <c r="N254" s="7" t="str">
        <f aca="false">IF(OR(L254="",M254=""),"",IF(ABS(L254-M254)&lt;=20,"Sim","Não"))</f>
        <v/>
      </c>
      <c r="O254" s="2"/>
      <c r="P254" s="2"/>
      <c r="Q254" s="2"/>
    </row>
    <row r="255" customFormat="false" ht="15" hidden="false" customHeight="false" outlineLevel="0" collapsed="false">
      <c r="A255" s="2"/>
      <c r="B255" s="3"/>
      <c r="C255" s="2"/>
      <c r="D255" s="2"/>
      <c r="E255" s="4"/>
      <c r="F255" s="8"/>
      <c r="G255" s="8"/>
      <c r="H255" s="8"/>
      <c r="I255" s="8"/>
      <c r="J255" s="9" t="str">
        <f aca="false">IF(OR(F255="",G255=""),"",G255-F255)</f>
        <v/>
      </c>
      <c r="K255" s="9" t="str">
        <f aca="false">IF(OR(F255="",I255=""),"",I255-F255)</f>
        <v/>
      </c>
      <c r="L255" s="2"/>
      <c r="M255" s="6" t="str">
        <f aca="false">IF(A255="","",IFERROR(INDEX(Concretagens!$G$2:$G$300,MATCH(A255,Concretagens!$A$2:$A$300,0)),""))</f>
        <v/>
      </c>
      <c r="N255" s="7" t="str">
        <f aca="false">IF(OR(L255="",M255=""),"",IF(ABS(L255-M255)&lt;=20,"Sim","Não"))</f>
        <v/>
      </c>
      <c r="O255" s="2"/>
      <c r="P255" s="2"/>
      <c r="Q255" s="2"/>
    </row>
    <row r="256" customFormat="false" ht="15" hidden="false" customHeight="false" outlineLevel="0" collapsed="false">
      <c r="A256" s="2"/>
      <c r="B256" s="3"/>
      <c r="C256" s="2"/>
      <c r="D256" s="2"/>
      <c r="E256" s="4"/>
      <c r="F256" s="8"/>
      <c r="G256" s="8"/>
      <c r="H256" s="8"/>
      <c r="I256" s="8"/>
      <c r="J256" s="9" t="str">
        <f aca="false">IF(OR(F256="",G256=""),"",G256-F256)</f>
        <v/>
      </c>
      <c r="K256" s="9" t="str">
        <f aca="false">IF(OR(F256="",I256=""),"",I256-F256)</f>
        <v/>
      </c>
      <c r="L256" s="2"/>
      <c r="M256" s="6" t="str">
        <f aca="false">IF(A256="","",IFERROR(INDEX(Concretagens!$G$2:$G$300,MATCH(A256,Concretagens!$A$2:$A$300,0)),""))</f>
        <v/>
      </c>
      <c r="N256" s="7" t="str">
        <f aca="false">IF(OR(L256="",M256=""),"",IF(ABS(L256-M256)&lt;=20,"Sim","Não"))</f>
        <v/>
      </c>
      <c r="O256" s="2"/>
      <c r="P256" s="2"/>
      <c r="Q256" s="2"/>
    </row>
    <row r="257" customFormat="false" ht="15" hidden="false" customHeight="false" outlineLevel="0" collapsed="false">
      <c r="A257" s="2"/>
      <c r="B257" s="3"/>
      <c r="C257" s="2"/>
      <c r="D257" s="2"/>
      <c r="E257" s="4"/>
      <c r="F257" s="8"/>
      <c r="G257" s="8"/>
      <c r="H257" s="8"/>
      <c r="I257" s="8"/>
      <c r="J257" s="9" t="str">
        <f aca="false">IF(OR(F257="",G257=""),"",G257-F257)</f>
        <v/>
      </c>
      <c r="K257" s="9" t="str">
        <f aca="false">IF(OR(F257="",I257=""),"",I257-F257)</f>
        <v/>
      </c>
      <c r="L257" s="2"/>
      <c r="M257" s="6" t="str">
        <f aca="false">IF(A257="","",IFERROR(INDEX(Concretagens!$G$2:$G$300,MATCH(A257,Concretagens!$A$2:$A$300,0)),""))</f>
        <v/>
      </c>
      <c r="N257" s="7" t="str">
        <f aca="false">IF(OR(L257="",M257=""),"",IF(ABS(L257-M257)&lt;=20,"Sim","Não"))</f>
        <v/>
      </c>
      <c r="O257" s="2"/>
      <c r="P257" s="2"/>
      <c r="Q257" s="2"/>
    </row>
    <row r="258" customFormat="false" ht="15" hidden="false" customHeight="false" outlineLevel="0" collapsed="false">
      <c r="A258" s="2"/>
      <c r="B258" s="3"/>
      <c r="C258" s="2"/>
      <c r="D258" s="2"/>
      <c r="E258" s="4"/>
      <c r="F258" s="8"/>
      <c r="G258" s="8"/>
      <c r="H258" s="8"/>
      <c r="I258" s="8"/>
      <c r="J258" s="9" t="str">
        <f aca="false">IF(OR(F258="",G258=""),"",G258-F258)</f>
        <v/>
      </c>
      <c r="K258" s="9" t="str">
        <f aca="false">IF(OR(F258="",I258=""),"",I258-F258)</f>
        <v/>
      </c>
      <c r="L258" s="2"/>
      <c r="M258" s="6" t="str">
        <f aca="false">IF(A258="","",IFERROR(INDEX(Concretagens!$G$2:$G$300,MATCH(A258,Concretagens!$A$2:$A$300,0)),""))</f>
        <v/>
      </c>
      <c r="N258" s="7" t="str">
        <f aca="false">IF(OR(L258="",M258=""),"",IF(ABS(L258-M258)&lt;=20,"Sim","Não"))</f>
        <v/>
      </c>
      <c r="O258" s="2"/>
      <c r="P258" s="2"/>
      <c r="Q258" s="2"/>
    </row>
    <row r="259" customFormat="false" ht="15" hidden="false" customHeight="false" outlineLevel="0" collapsed="false">
      <c r="A259" s="2"/>
      <c r="B259" s="3"/>
      <c r="C259" s="2"/>
      <c r="D259" s="2"/>
      <c r="E259" s="4"/>
      <c r="F259" s="8"/>
      <c r="G259" s="8"/>
      <c r="H259" s="8"/>
      <c r="I259" s="8"/>
      <c r="J259" s="9" t="str">
        <f aca="false">IF(OR(F259="",G259=""),"",G259-F259)</f>
        <v/>
      </c>
      <c r="K259" s="9" t="str">
        <f aca="false">IF(OR(F259="",I259=""),"",I259-F259)</f>
        <v/>
      </c>
      <c r="L259" s="2"/>
      <c r="M259" s="6" t="str">
        <f aca="false">IF(A259="","",IFERROR(INDEX(Concretagens!$G$2:$G$300,MATCH(A259,Concretagens!$A$2:$A$300,0)),""))</f>
        <v/>
      </c>
      <c r="N259" s="7" t="str">
        <f aca="false">IF(OR(L259="",M259=""),"",IF(ABS(L259-M259)&lt;=20,"Sim","Não"))</f>
        <v/>
      </c>
      <c r="O259" s="2"/>
      <c r="P259" s="2"/>
      <c r="Q259" s="2"/>
    </row>
    <row r="260" customFormat="false" ht="15" hidden="false" customHeight="false" outlineLevel="0" collapsed="false">
      <c r="A260" s="2"/>
      <c r="B260" s="3"/>
      <c r="C260" s="2"/>
      <c r="D260" s="2"/>
      <c r="E260" s="4"/>
      <c r="F260" s="8"/>
      <c r="G260" s="8"/>
      <c r="H260" s="8"/>
      <c r="I260" s="8"/>
      <c r="J260" s="9" t="str">
        <f aca="false">IF(OR(F260="",G260=""),"",G260-F260)</f>
        <v/>
      </c>
      <c r="K260" s="9" t="str">
        <f aca="false">IF(OR(F260="",I260=""),"",I260-F260)</f>
        <v/>
      </c>
      <c r="L260" s="2"/>
      <c r="M260" s="6" t="str">
        <f aca="false">IF(A260="","",IFERROR(INDEX(Concretagens!$G$2:$G$300,MATCH(A260,Concretagens!$A$2:$A$300,0)),""))</f>
        <v/>
      </c>
      <c r="N260" s="7" t="str">
        <f aca="false">IF(OR(L260="",M260=""),"",IF(ABS(L260-M260)&lt;=20,"Sim","Não"))</f>
        <v/>
      </c>
      <c r="O260" s="2"/>
      <c r="P260" s="2"/>
      <c r="Q260" s="2"/>
    </row>
    <row r="261" customFormat="false" ht="15" hidden="false" customHeight="false" outlineLevel="0" collapsed="false">
      <c r="A261" s="2"/>
      <c r="B261" s="3"/>
      <c r="C261" s="2"/>
      <c r="D261" s="2"/>
      <c r="E261" s="4"/>
      <c r="F261" s="8"/>
      <c r="G261" s="8"/>
      <c r="H261" s="8"/>
      <c r="I261" s="8"/>
      <c r="J261" s="9" t="str">
        <f aca="false">IF(OR(F261="",G261=""),"",G261-F261)</f>
        <v/>
      </c>
      <c r="K261" s="9" t="str">
        <f aca="false">IF(OR(F261="",I261=""),"",I261-F261)</f>
        <v/>
      </c>
      <c r="L261" s="2"/>
      <c r="M261" s="6" t="str">
        <f aca="false">IF(A261="","",IFERROR(INDEX(Concretagens!$G$2:$G$300,MATCH(A261,Concretagens!$A$2:$A$300,0)),""))</f>
        <v/>
      </c>
      <c r="N261" s="7" t="str">
        <f aca="false">IF(OR(L261="",M261=""),"",IF(ABS(L261-M261)&lt;=20,"Sim","Não"))</f>
        <v/>
      </c>
      <c r="O261" s="2"/>
      <c r="P261" s="2"/>
      <c r="Q261" s="2"/>
    </row>
    <row r="262" customFormat="false" ht="15" hidden="false" customHeight="false" outlineLevel="0" collapsed="false">
      <c r="A262" s="2"/>
      <c r="B262" s="3"/>
      <c r="C262" s="2"/>
      <c r="D262" s="2"/>
      <c r="E262" s="4"/>
      <c r="F262" s="8"/>
      <c r="G262" s="8"/>
      <c r="H262" s="8"/>
      <c r="I262" s="8"/>
      <c r="J262" s="9" t="str">
        <f aca="false">IF(OR(F262="",G262=""),"",G262-F262)</f>
        <v/>
      </c>
      <c r="K262" s="9" t="str">
        <f aca="false">IF(OR(F262="",I262=""),"",I262-F262)</f>
        <v/>
      </c>
      <c r="L262" s="2"/>
      <c r="M262" s="6" t="str">
        <f aca="false">IF(A262="","",IFERROR(INDEX(Concretagens!$G$2:$G$300,MATCH(A262,Concretagens!$A$2:$A$300,0)),""))</f>
        <v/>
      </c>
      <c r="N262" s="7" t="str">
        <f aca="false">IF(OR(L262="",M262=""),"",IF(ABS(L262-M262)&lt;=20,"Sim","Não"))</f>
        <v/>
      </c>
      <c r="O262" s="2"/>
      <c r="P262" s="2"/>
      <c r="Q262" s="2"/>
    </row>
    <row r="263" customFormat="false" ht="15" hidden="false" customHeight="false" outlineLevel="0" collapsed="false">
      <c r="A263" s="2"/>
      <c r="B263" s="3"/>
      <c r="C263" s="2"/>
      <c r="D263" s="2"/>
      <c r="E263" s="4"/>
      <c r="F263" s="8"/>
      <c r="G263" s="8"/>
      <c r="H263" s="8"/>
      <c r="I263" s="8"/>
      <c r="J263" s="9" t="str">
        <f aca="false">IF(OR(F263="",G263=""),"",G263-F263)</f>
        <v/>
      </c>
      <c r="K263" s="9" t="str">
        <f aca="false">IF(OR(F263="",I263=""),"",I263-F263)</f>
        <v/>
      </c>
      <c r="L263" s="2"/>
      <c r="M263" s="6" t="str">
        <f aca="false">IF(A263="","",IFERROR(INDEX(Concretagens!$G$2:$G$300,MATCH(A263,Concretagens!$A$2:$A$300,0)),""))</f>
        <v/>
      </c>
      <c r="N263" s="7" t="str">
        <f aca="false">IF(OR(L263="",M263=""),"",IF(ABS(L263-M263)&lt;=20,"Sim","Não"))</f>
        <v/>
      </c>
      <c r="O263" s="2"/>
      <c r="P263" s="2"/>
      <c r="Q263" s="2"/>
    </row>
    <row r="264" customFormat="false" ht="15" hidden="false" customHeight="false" outlineLevel="0" collapsed="false">
      <c r="A264" s="2"/>
      <c r="B264" s="3"/>
      <c r="C264" s="2"/>
      <c r="D264" s="2"/>
      <c r="E264" s="4"/>
      <c r="F264" s="8"/>
      <c r="G264" s="8"/>
      <c r="H264" s="8"/>
      <c r="I264" s="8"/>
      <c r="J264" s="9" t="str">
        <f aca="false">IF(OR(F264="",G264=""),"",G264-F264)</f>
        <v/>
      </c>
      <c r="K264" s="9" t="str">
        <f aca="false">IF(OR(F264="",I264=""),"",I264-F264)</f>
        <v/>
      </c>
      <c r="L264" s="2"/>
      <c r="M264" s="6" t="str">
        <f aca="false">IF(A264="","",IFERROR(INDEX(Concretagens!$G$2:$G$300,MATCH(A264,Concretagens!$A$2:$A$300,0)),""))</f>
        <v/>
      </c>
      <c r="N264" s="7" t="str">
        <f aca="false">IF(OR(L264="",M264=""),"",IF(ABS(L264-M264)&lt;=20,"Sim","Não"))</f>
        <v/>
      </c>
      <c r="O264" s="2"/>
      <c r="P264" s="2"/>
      <c r="Q264" s="2"/>
    </row>
    <row r="265" customFormat="false" ht="15" hidden="false" customHeight="false" outlineLevel="0" collapsed="false">
      <c r="A265" s="2"/>
      <c r="B265" s="3"/>
      <c r="C265" s="2"/>
      <c r="D265" s="2"/>
      <c r="E265" s="4"/>
      <c r="F265" s="8"/>
      <c r="G265" s="8"/>
      <c r="H265" s="8"/>
      <c r="I265" s="8"/>
      <c r="J265" s="9" t="str">
        <f aca="false">IF(OR(F265="",G265=""),"",G265-F265)</f>
        <v/>
      </c>
      <c r="K265" s="9" t="str">
        <f aca="false">IF(OR(F265="",I265=""),"",I265-F265)</f>
        <v/>
      </c>
      <c r="L265" s="2"/>
      <c r="M265" s="6" t="str">
        <f aca="false">IF(A265="","",IFERROR(INDEX(Concretagens!$G$2:$G$300,MATCH(A265,Concretagens!$A$2:$A$300,0)),""))</f>
        <v/>
      </c>
      <c r="N265" s="7" t="str">
        <f aca="false">IF(OR(L265="",M265=""),"",IF(ABS(L265-M265)&lt;=20,"Sim","Não"))</f>
        <v/>
      </c>
      <c r="O265" s="2"/>
      <c r="P265" s="2"/>
      <c r="Q265" s="2"/>
    </row>
    <row r="266" customFormat="false" ht="15" hidden="false" customHeight="false" outlineLevel="0" collapsed="false">
      <c r="A266" s="2"/>
      <c r="B266" s="3"/>
      <c r="C266" s="2"/>
      <c r="D266" s="2"/>
      <c r="E266" s="4"/>
      <c r="F266" s="8"/>
      <c r="G266" s="8"/>
      <c r="H266" s="8"/>
      <c r="I266" s="8"/>
      <c r="J266" s="9" t="str">
        <f aca="false">IF(OR(F266="",G266=""),"",G266-F266)</f>
        <v/>
      </c>
      <c r="K266" s="9" t="str">
        <f aca="false">IF(OR(F266="",I266=""),"",I266-F266)</f>
        <v/>
      </c>
      <c r="L266" s="2"/>
      <c r="M266" s="6" t="str">
        <f aca="false">IF(A266="","",IFERROR(INDEX(Concretagens!$G$2:$G$300,MATCH(A266,Concretagens!$A$2:$A$300,0)),""))</f>
        <v/>
      </c>
      <c r="N266" s="7" t="str">
        <f aca="false">IF(OR(L266="",M266=""),"",IF(ABS(L266-M266)&lt;=20,"Sim","Não"))</f>
        <v/>
      </c>
      <c r="O266" s="2"/>
      <c r="P266" s="2"/>
      <c r="Q266" s="2"/>
    </row>
    <row r="267" customFormat="false" ht="15" hidden="false" customHeight="false" outlineLevel="0" collapsed="false">
      <c r="A267" s="2"/>
      <c r="B267" s="3"/>
      <c r="C267" s="2"/>
      <c r="D267" s="2"/>
      <c r="E267" s="4"/>
      <c r="F267" s="8"/>
      <c r="G267" s="8"/>
      <c r="H267" s="8"/>
      <c r="I267" s="8"/>
      <c r="J267" s="9" t="str">
        <f aca="false">IF(OR(F267="",G267=""),"",G267-F267)</f>
        <v/>
      </c>
      <c r="K267" s="9" t="str">
        <f aca="false">IF(OR(F267="",I267=""),"",I267-F267)</f>
        <v/>
      </c>
      <c r="L267" s="2"/>
      <c r="M267" s="6" t="str">
        <f aca="false">IF(A267="","",IFERROR(INDEX(Concretagens!$G$2:$G$300,MATCH(A267,Concretagens!$A$2:$A$300,0)),""))</f>
        <v/>
      </c>
      <c r="N267" s="7" t="str">
        <f aca="false">IF(OR(L267="",M267=""),"",IF(ABS(L267-M267)&lt;=20,"Sim","Não"))</f>
        <v/>
      </c>
      <c r="O267" s="2"/>
      <c r="P267" s="2"/>
      <c r="Q267" s="2"/>
    </row>
    <row r="268" customFormat="false" ht="15" hidden="false" customHeight="false" outlineLevel="0" collapsed="false">
      <c r="A268" s="2"/>
      <c r="B268" s="3"/>
      <c r="C268" s="2"/>
      <c r="D268" s="2"/>
      <c r="E268" s="4"/>
      <c r="F268" s="8"/>
      <c r="G268" s="8"/>
      <c r="H268" s="8"/>
      <c r="I268" s="8"/>
      <c r="J268" s="9" t="str">
        <f aca="false">IF(OR(F268="",G268=""),"",G268-F268)</f>
        <v/>
      </c>
      <c r="K268" s="9" t="str">
        <f aca="false">IF(OR(F268="",I268=""),"",I268-F268)</f>
        <v/>
      </c>
      <c r="L268" s="2"/>
      <c r="M268" s="6" t="str">
        <f aca="false">IF(A268="","",IFERROR(INDEX(Concretagens!$G$2:$G$300,MATCH(A268,Concretagens!$A$2:$A$300,0)),""))</f>
        <v/>
      </c>
      <c r="N268" s="7" t="str">
        <f aca="false">IF(OR(L268="",M268=""),"",IF(ABS(L268-M268)&lt;=20,"Sim","Não"))</f>
        <v/>
      </c>
      <c r="O268" s="2"/>
      <c r="P268" s="2"/>
      <c r="Q268" s="2"/>
    </row>
    <row r="269" customFormat="false" ht="15" hidden="false" customHeight="false" outlineLevel="0" collapsed="false">
      <c r="A269" s="2"/>
      <c r="B269" s="3"/>
      <c r="C269" s="2"/>
      <c r="D269" s="2"/>
      <c r="E269" s="4"/>
      <c r="F269" s="8"/>
      <c r="G269" s="8"/>
      <c r="H269" s="8"/>
      <c r="I269" s="8"/>
      <c r="J269" s="9" t="str">
        <f aca="false">IF(OR(F269="",G269=""),"",G269-F269)</f>
        <v/>
      </c>
      <c r="K269" s="9" t="str">
        <f aca="false">IF(OR(F269="",I269=""),"",I269-F269)</f>
        <v/>
      </c>
      <c r="L269" s="2"/>
      <c r="M269" s="6" t="str">
        <f aca="false">IF(A269="","",IFERROR(INDEX(Concretagens!$G$2:$G$300,MATCH(A269,Concretagens!$A$2:$A$300,0)),""))</f>
        <v/>
      </c>
      <c r="N269" s="7" t="str">
        <f aca="false">IF(OR(L269="",M269=""),"",IF(ABS(L269-M269)&lt;=20,"Sim","Não"))</f>
        <v/>
      </c>
      <c r="O269" s="2"/>
      <c r="P269" s="2"/>
      <c r="Q269" s="2"/>
    </row>
    <row r="270" customFormat="false" ht="15" hidden="false" customHeight="false" outlineLevel="0" collapsed="false">
      <c r="A270" s="2"/>
      <c r="B270" s="3"/>
      <c r="C270" s="2"/>
      <c r="D270" s="2"/>
      <c r="E270" s="4"/>
      <c r="F270" s="8"/>
      <c r="G270" s="8"/>
      <c r="H270" s="8"/>
      <c r="I270" s="8"/>
      <c r="J270" s="9" t="str">
        <f aca="false">IF(OR(F270="",G270=""),"",G270-F270)</f>
        <v/>
      </c>
      <c r="K270" s="9" t="str">
        <f aca="false">IF(OR(F270="",I270=""),"",I270-F270)</f>
        <v/>
      </c>
      <c r="L270" s="2"/>
      <c r="M270" s="6" t="str">
        <f aca="false">IF(A270="","",IFERROR(INDEX(Concretagens!$G$2:$G$300,MATCH(A270,Concretagens!$A$2:$A$300,0)),""))</f>
        <v/>
      </c>
      <c r="N270" s="7" t="str">
        <f aca="false">IF(OR(L270="",M270=""),"",IF(ABS(L270-M270)&lt;=20,"Sim","Não"))</f>
        <v/>
      </c>
      <c r="O270" s="2"/>
      <c r="P270" s="2"/>
      <c r="Q270" s="2"/>
    </row>
    <row r="271" customFormat="false" ht="15" hidden="false" customHeight="false" outlineLevel="0" collapsed="false">
      <c r="A271" s="2"/>
      <c r="B271" s="3"/>
      <c r="C271" s="2"/>
      <c r="D271" s="2"/>
      <c r="E271" s="4"/>
      <c r="F271" s="8"/>
      <c r="G271" s="8"/>
      <c r="H271" s="8"/>
      <c r="I271" s="8"/>
      <c r="J271" s="9" t="str">
        <f aca="false">IF(OR(F271="",G271=""),"",G271-F271)</f>
        <v/>
      </c>
      <c r="K271" s="9" t="str">
        <f aca="false">IF(OR(F271="",I271=""),"",I271-F271)</f>
        <v/>
      </c>
      <c r="L271" s="2"/>
      <c r="M271" s="6" t="str">
        <f aca="false">IF(A271="","",IFERROR(INDEX(Concretagens!$G$2:$G$300,MATCH(A271,Concretagens!$A$2:$A$300,0)),""))</f>
        <v/>
      </c>
      <c r="N271" s="7" t="str">
        <f aca="false">IF(OR(L271="",M271=""),"",IF(ABS(L271-M271)&lt;=20,"Sim","Não"))</f>
        <v/>
      </c>
      <c r="O271" s="2"/>
      <c r="P271" s="2"/>
      <c r="Q271" s="2"/>
    </row>
    <row r="272" customFormat="false" ht="15" hidden="false" customHeight="false" outlineLevel="0" collapsed="false">
      <c r="A272" s="2"/>
      <c r="B272" s="3"/>
      <c r="C272" s="2"/>
      <c r="D272" s="2"/>
      <c r="E272" s="4"/>
      <c r="F272" s="8"/>
      <c r="G272" s="8"/>
      <c r="H272" s="8"/>
      <c r="I272" s="8"/>
      <c r="J272" s="9" t="str">
        <f aca="false">IF(OR(F272="",G272=""),"",G272-F272)</f>
        <v/>
      </c>
      <c r="K272" s="9" t="str">
        <f aca="false">IF(OR(F272="",I272=""),"",I272-F272)</f>
        <v/>
      </c>
      <c r="L272" s="2"/>
      <c r="M272" s="6" t="str">
        <f aca="false">IF(A272="","",IFERROR(INDEX(Concretagens!$G$2:$G$300,MATCH(A272,Concretagens!$A$2:$A$300,0)),""))</f>
        <v/>
      </c>
      <c r="N272" s="7" t="str">
        <f aca="false">IF(OR(L272="",M272=""),"",IF(ABS(L272-M272)&lt;=20,"Sim","Não"))</f>
        <v/>
      </c>
      <c r="O272" s="2"/>
      <c r="P272" s="2"/>
      <c r="Q272" s="2"/>
    </row>
    <row r="273" customFormat="false" ht="15" hidden="false" customHeight="false" outlineLevel="0" collapsed="false">
      <c r="A273" s="2"/>
      <c r="B273" s="3"/>
      <c r="C273" s="2"/>
      <c r="D273" s="2"/>
      <c r="E273" s="4"/>
      <c r="F273" s="8"/>
      <c r="G273" s="8"/>
      <c r="H273" s="8"/>
      <c r="I273" s="8"/>
      <c r="J273" s="9" t="str">
        <f aca="false">IF(OR(F273="",G273=""),"",G273-F273)</f>
        <v/>
      </c>
      <c r="K273" s="9" t="str">
        <f aca="false">IF(OR(F273="",I273=""),"",I273-F273)</f>
        <v/>
      </c>
      <c r="L273" s="2"/>
      <c r="M273" s="6" t="str">
        <f aca="false">IF(A273="","",IFERROR(INDEX(Concretagens!$G$2:$G$300,MATCH(A273,Concretagens!$A$2:$A$300,0)),""))</f>
        <v/>
      </c>
      <c r="N273" s="7" t="str">
        <f aca="false">IF(OR(L273="",M273=""),"",IF(ABS(L273-M273)&lt;=20,"Sim","Não"))</f>
        <v/>
      </c>
      <c r="O273" s="2"/>
      <c r="P273" s="2"/>
      <c r="Q273" s="2"/>
    </row>
    <row r="274" customFormat="false" ht="15" hidden="false" customHeight="false" outlineLevel="0" collapsed="false">
      <c r="A274" s="2"/>
      <c r="B274" s="3"/>
      <c r="C274" s="2"/>
      <c r="D274" s="2"/>
      <c r="E274" s="4"/>
      <c r="F274" s="8"/>
      <c r="G274" s="8"/>
      <c r="H274" s="8"/>
      <c r="I274" s="8"/>
      <c r="J274" s="9" t="str">
        <f aca="false">IF(OR(F274="",G274=""),"",G274-F274)</f>
        <v/>
      </c>
      <c r="K274" s="9" t="str">
        <f aca="false">IF(OR(F274="",I274=""),"",I274-F274)</f>
        <v/>
      </c>
      <c r="L274" s="2"/>
      <c r="M274" s="6" t="str">
        <f aca="false">IF(A274="","",IFERROR(INDEX(Concretagens!$G$2:$G$300,MATCH(A274,Concretagens!$A$2:$A$300,0)),""))</f>
        <v/>
      </c>
      <c r="N274" s="7" t="str">
        <f aca="false">IF(OR(L274="",M274=""),"",IF(ABS(L274-M274)&lt;=20,"Sim","Não"))</f>
        <v/>
      </c>
      <c r="O274" s="2"/>
      <c r="P274" s="2"/>
      <c r="Q274" s="2"/>
    </row>
    <row r="275" customFormat="false" ht="15" hidden="false" customHeight="false" outlineLevel="0" collapsed="false">
      <c r="A275" s="2"/>
      <c r="B275" s="3"/>
      <c r="C275" s="2"/>
      <c r="D275" s="2"/>
      <c r="E275" s="4"/>
      <c r="F275" s="8"/>
      <c r="G275" s="8"/>
      <c r="H275" s="8"/>
      <c r="I275" s="8"/>
      <c r="J275" s="9" t="str">
        <f aca="false">IF(OR(F275="",G275=""),"",G275-F275)</f>
        <v/>
      </c>
      <c r="K275" s="9" t="str">
        <f aca="false">IF(OR(F275="",I275=""),"",I275-F275)</f>
        <v/>
      </c>
      <c r="L275" s="2"/>
      <c r="M275" s="6" t="str">
        <f aca="false">IF(A275="","",IFERROR(INDEX(Concretagens!$G$2:$G$300,MATCH(A275,Concretagens!$A$2:$A$300,0)),""))</f>
        <v/>
      </c>
      <c r="N275" s="7" t="str">
        <f aca="false">IF(OR(L275="",M275=""),"",IF(ABS(L275-M275)&lt;=20,"Sim","Não"))</f>
        <v/>
      </c>
      <c r="O275" s="2"/>
      <c r="P275" s="2"/>
      <c r="Q275" s="2"/>
    </row>
    <row r="276" customFormat="false" ht="15" hidden="false" customHeight="false" outlineLevel="0" collapsed="false">
      <c r="A276" s="2"/>
      <c r="B276" s="3"/>
      <c r="C276" s="2"/>
      <c r="D276" s="2"/>
      <c r="E276" s="4"/>
      <c r="F276" s="8"/>
      <c r="G276" s="8"/>
      <c r="H276" s="8"/>
      <c r="I276" s="8"/>
      <c r="J276" s="9" t="str">
        <f aca="false">IF(OR(F276="",G276=""),"",G276-F276)</f>
        <v/>
      </c>
      <c r="K276" s="9" t="str">
        <f aca="false">IF(OR(F276="",I276=""),"",I276-F276)</f>
        <v/>
      </c>
      <c r="L276" s="2"/>
      <c r="M276" s="6" t="str">
        <f aca="false">IF(A276="","",IFERROR(INDEX(Concretagens!$G$2:$G$300,MATCH(A276,Concretagens!$A$2:$A$300,0)),""))</f>
        <v/>
      </c>
      <c r="N276" s="7" t="str">
        <f aca="false">IF(OR(L276="",M276=""),"",IF(ABS(L276-M276)&lt;=20,"Sim","Não"))</f>
        <v/>
      </c>
      <c r="O276" s="2"/>
      <c r="P276" s="2"/>
      <c r="Q276" s="2"/>
    </row>
    <row r="277" customFormat="false" ht="15" hidden="false" customHeight="false" outlineLevel="0" collapsed="false">
      <c r="A277" s="2"/>
      <c r="B277" s="3"/>
      <c r="C277" s="2"/>
      <c r="D277" s="2"/>
      <c r="E277" s="4"/>
      <c r="F277" s="8"/>
      <c r="G277" s="8"/>
      <c r="H277" s="8"/>
      <c r="I277" s="8"/>
      <c r="J277" s="9" t="str">
        <f aca="false">IF(OR(F277="",G277=""),"",G277-F277)</f>
        <v/>
      </c>
      <c r="K277" s="9" t="str">
        <f aca="false">IF(OR(F277="",I277=""),"",I277-F277)</f>
        <v/>
      </c>
      <c r="L277" s="2"/>
      <c r="M277" s="6" t="str">
        <f aca="false">IF(A277="","",IFERROR(INDEX(Concretagens!$G$2:$G$300,MATCH(A277,Concretagens!$A$2:$A$300,0)),""))</f>
        <v/>
      </c>
      <c r="N277" s="7" t="str">
        <f aca="false">IF(OR(L277="",M277=""),"",IF(ABS(L277-M277)&lt;=20,"Sim","Não"))</f>
        <v/>
      </c>
      <c r="O277" s="2"/>
      <c r="P277" s="2"/>
      <c r="Q277" s="2"/>
    </row>
    <row r="278" customFormat="false" ht="15" hidden="false" customHeight="false" outlineLevel="0" collapsed="false">
      <c r="A278" s="2"/>
      <c r="B278" s="3"/>
      <c r="C278" s="2"/>
      <c r="D278" s="2"/>
      <c r="E278" s="4"/>
      <c r="F278" s="8"/>
      <c r="G278" s="8"/>
      <c r="H278" s="8"/>
      <c r="I278" s="8"/>
      <c r="J278" s="9" t="str">
        <f aca="false">IF(OR(F278="",G278=""),"",G278-F278)</f>
        <v/>
      </c>
      <c r="K278" s="9" t="str">
        <f aca="false">IF(OR(F278="",I278=""),"",I278-F278)</f>
        <v/>
      </c>
      <c r="L278" s="2"/>
      <c r="M278" s="6" t="str">
        <f aca="false">IF(A278="","",IFERROR(INDEX(Concretagens!$G$2:$G$300,MATCH(A278,Concretagens!$A$2:$A$300,0)),""))</f>
        <v/>
      </c>
      <c r="N278" s="7" t="str">
        <f aca="false">IF(OR(L278="",M278=""),"",IF(ABS(L278-M278)&lt;=20,"Sim","Não"))</f>
        <v/>
      </c>
      <c r="O278" s="2"/>
      <c r="P278" s="2"/>
      <c r="Q278" s="2"/>
    </row>
    <row r="279" customFormat="false" ht="15" hidden="false" customHeight="false" outlineLevel="0" collapsed="false">
      <c r="A279" s="2"/>
      <c r="B279" s="3"/>
      <c r="C279" s="2"/>
      <c r="D279" s="2"/>
      <c r="E279" s="4"/>
      <c r="F279" s="8"/>
      <c r="G279" s="8"/>
      <c r="H279" s="8"/>
      <c r="I279" s="8"/>
      <c r="J279" s="9" t="str">
        <f aca="false">IF(OR(F279="",G279=""),"",G279-F279)</f>
        <v/>
      </c>
      <c r="K279" s="9" t="str">
        <f aca="false">IF(OR(F279="",I279=""),"",I279-F279)</f>
        <v/>
      </c>
      <c r="L279" s="2"/>
      <c r="M279" s="6" t="str">
        <f aca="false">IF(A279="","",IFERROR(INDEX(Concretagens!$G$2:$G$300,MATCH(A279,Concretagens!$A$2:$A$300,0)),""))</f>
        <v/>
      </c>
      <c r="N279" s="7" t="str">
        <f aca="false">IF(OR(L279="",M279=""),"",IF(ABS(L279-M279)&lt;=20,"Sim","Não"))</f>
        <v/>
      </c>
      <c r="O279" s="2"/>
      <c r="P279" s="2"/>
      <c r="Q279" s="2"/>
    </row>
    <row r="280" customFormat="false" ht="15" hidden="false" customHeight="false" outlineLevel="0" collapsed="false">
      <c r="A280" s="2"/>
      <c r="B280" s="3"/>
      <c r="C280" s="2"/>
      <c r="D280" s="2"/>
      <c r="E280" s="4"/>
      <c r="F280" s="8"/>
      <c r="G280" s="8"/>
      <c r="H280" s="8"/>
      <c r="I280" s="8"/>
      <c r="J280" s="9" t="str">
        <f aca="false">IF(OR(F280="",G280=""),"",G280-F280)</f>
        <v/>
      </c>
      <c r="K280" s="9" t="str">
        <f aca="false">IF(OR(F280="",I280=""),"",I280-F280)</f>
        <v/>
      </c>
      <c r="L280" s="2"/>
      <c r="M280" s="6" t="str">
        <f aca="false">IF(A280="","",IFERROR(INDEX(Concretagens!$G$2:$G$300,MATCH(A280,Concretagens!$A$2:$A$300,0)),""))</f>
        <v/>
      </c>
      <c r="N280" s="7" t="str">
        <f aca="false">IF(OR(L280="",M280=""),"",IF(ABS(L280-M280)&lt;=20,"Sim","Não"))</f>
        <v/>
      </c>
      <c r="O280" s="2"/>
      <c r="P280" s="2"/>
      <c r="Q280" s="2"/>
    </row>
    <row r="281" customFormat="false" ht="15" hidden="false" customHeight="false" outlineLevel="0" collapsed="false">
      <c r="A281" s="2"/>
      <c r="B281" s="3"/>
      <c r="C281" s="2"/>
      <c r="D281" s="2"/>
      <c r="E281" s="4"/>
      <c r="F281" s="8"/>
      <c r="G281" s="8"/>
      <c r="H281" s="8"/>
      <c r="I281" s="8"/>
      <c r="J281" s="9" t="str">
        <f aca="false">IF(OR(F281="",G281=""),"",G281-F281)</f>
        <v/>
      </c>
      <c r="K281" s="9" t="str">
        <f aca="false">IF(OR(F281="",I281=""),"",I281-F281)</f>
        <v/>
      </c>
      <c r="L281" s="2"/>
      <c r="M281" s="6" t="str">
        <f aca="false">IF(A281="","",IFERROR(INDEX(Concretagens!$G$2:$G$300,MATCH(A281,Concretagens!$A$2:$A$300,0)),""))</f>
        <v/>
      </c>
      <c r="N281" s="7" t="str">
        <f aca="false">IF(OR(L281="",M281=""),"",IF(ABS(L281-M281)&lt;=20,"Sim","Não"))</f>
        <v/>
      </c>
      <c r="O281" s="2"/>
      <c r="P281" s="2"/>
      <c r="Q281" s="2"/>
    </row>
    <row r="282" customFormat="false" ht="15" hidden="false" customHeight="false" outlineLevel="0" collapsed="false">
      <c r="A282" s="2"/>
      <c r="B282" s="3"/>
      <c r="C282" s="2"/>
      <c r="D282" s="2"/>
      <c r="E282" s="4"/>
      <c r="F282" s="8"/>
      <c r="G282" s="8"/>
      <c r="H282" s="8"/>
      <c r="I282" s="8"/>
      <c r="J282" s="9" t="str">
        <f aca="false">IF(OR(F282="",G282=""),"",G282-F282)</f>
        <v/>
      </c>
      <c r="K282" s="9" t="str">
        <f aca="false">IF(OR(F282="",I282=""),"",I282-F282)</f>
        <v/>
      </c>
      <c r="L282" s="2"/>
      <c r="M282" s="6" t="str">
        <f aca="false">IF(A282="","",IFERROR(INDEX(Concretagens!$G$2:$G$300,MATCH(A282,Concretagens!$A$2:$A$300,0)),""))</f>
        <v/>
      </c>
      <c r="N282" s="7" t="str">
        <f aca="false">IF(OR(L282="",M282=""),"",IF(ABS(L282-M282)&lt;=20,"Sim","Não"))</f>
        <v/>
      </c>
      <c r="O282" s="2"/>
      <c r="P282" s="2"/>
      <c r="Q282" s="2"/>
    </row>
    <row r="283" customFormat="false" ht="15" hidden="false" customHeight="false" outlineLevel="0" collapsed="false">
      <c r="A283" s="2"/>
      <c r="B283" s="3"/>
      <c r="C283" s="2"/>
      <c r="D283" s="2"/>
      <c r="E283" s="4"/>
      <c r="F283" s="8"/>
      <c r="G283" s="8"/>
      <c r="H283" s="8"/>
      <c r="I283" s="8"/>
      <c r="J283" s="9" t="str">
        <f aca="false">IF(OR(F283="",G283=""),"",G283-F283)</f>
        <v/>
      </c>
      <c r="K283" s="9" t="str">
        <f aca="false">IF(OR(F283="",I283=""),"",I283-F283)</f>
        <v/>
      </c>
      <c r="L283" s="2"/>
      <c r="M283" s="6" t="str">
        <f aca="false">IF(A283="","",IFERROR(INDEX(Concretagens!$G$2:$G$300,MATCH(A283,Concretagens!$A$2:$A$300,0)),""))</f>
        <v/>
      </c>
      <c r="N283" s="7" t="str">
        <f aca="false">IF(OR(L283="",M283=""),"",IF(ABS(L283-M283)&lt;=20,"Sim","Não"))</f>
        <v/>
      </c>
      <c r="O283" s="2"/>
      <c r="P283" s="2"/>
      <c r="Q283" s="2"/>
    </row>
    <row r="284" customFormat="false" ht="15" hidden="false" customHeight="false" outlineLevel="0" collapsed="false">
      <c r="A284" s="2"/>
      <c r="B284" s="3"/>
      <c r="C284" s="2"/>
      <c r="D284" s="2"/>
      <c r="E284" s="4"/>
      <c r="F284" s="8"/>
      <c r="G284" s="8"/>
      <c r="H284" s="8"/>
      <c r="I284" s="8"/>
      <c r="J284" s="9" t="str">
        <f aca="false">IF(OR(F284="",G284=""),"",G284-F284)</f>
        <v/>
      </c>
      <c r="K284" s="9" t="str">
        <f aca="false">IF(OR(F284="",I284=""),"",I284-F284)</f>
        <v/>
      </c>
      <c r="L284" s="2"/>
      <c r="M284" s="6" t="str">
        <f aca="false">IF(A284="","",IFERROR(INDEX(Concretagens!$G$2:$G$300,MATCH(A284,Concretagens!$A$2:$A$300,0)),""))</f>
        <v/>
      </c>
      <c r="N284" s="7" t="str">
        <f aca="false">IF(OR(L284="",M284=""),"",IF(ABS(L284-M284)&lt;=20,"Sim","Não"))</f>
        <v/>
      </c>
      <c r="O284" s="2"/>
      <c r="P284" s="2"/>
      <c r="Q284" s="2"/>
    </row>
    <row r="285" customFormat="false" ht="15" hidden="false" customHeight="false" outlineLevel="0" collapsed="false">
      <c r="A285" s="2"/>
      <c r="B285" s="3"/>
      <c r="C285" s="2"/>
      <c r="D285" s="2"/>
      <c r="E285" s="4"/>
      <c r="F285" s="8"/>
      <c r="G285" s="8"/>
      <c r="H285" s="8"/>
      <c r="I285" s="8"/>
      <c r="J285" s="9" t="str">
        <f aca="false">IF(OR(F285="",G285=""),"",G285-F285)</f>
        <v/>
      </c>
      <c r="K285" s="9" t="str">
        <f aca="false">IF(OR(F285="",I285=""),"",I285-F285)</f>
        <v/>
      </c>
      <c r="L285" s="2"/>
      <c r="M285" s="6" t="str">
        <f aca="false">IF(A285="","",IFERROR(INDEX(Concretagens!$G$2:$G$300,MATCH(A285,Concretagens!$A$2:$A$300,0)),""))</f>
        <v/>
      </c>
      <c r="N285" s="7" t="str">
        <f aca="false">IF(OR(L285="",M285=""),"",IF(ABS(L285-M285)&lt;=20,"Sim","Não"))</f>
        <v/>
      </c>
      <c r="O285" s="2"/>
      <c r="P285" s="2"/>
      <c r="Q285" s="2"/>
    </row>
    <row r="286" customFormat="false" ht="15" hidden="false" customHeight="false" outlineLevel="0" collapsed="false">
      <c r="A286" s="2"/>
      <c r="B286" s="3"/>
      <c r="C286" s="2"/>
      <c r="D286" s="2"/>
      <c r="E286" s="4"/>
      <c r="F286" s="8"/>
      <c r="G286" s="8"/>
      <c r="H286" s="8"/>
      <c r="I286" s="8"/>
      <c r="J286" s="9" t="str">
        <f aca="false">IF(OR(F286="",G286=""),"",G286-F286)</f>
        <v/>
      </c>
      <c r="K286" s="9" t="str">
        <f aca="false">IF(OR(F286="",I286=""),"",I286-F286)</f>
        <v/>
      </c>
      <c r="L286" s="2"/>
      <c r="M286" s="6" t="str">
        <f aca="false">IF(A286="","",IFERROR(INDEX(Concretagens!$G$2:$G$300,MATCH(A286,Concretagens!$A$2:$A$300,0)),""))</f>
        <v/>
      </c>
      <c r="N286" s="7" t="str">
        <f aca="false">IF(OR(L286="",M286=""),"",IF(ABS(L286-M286)&lt;=20,"Sim","Não"))</f>
        <v/>
      </c>
      <c r="O286" s="2"/>
      <c r="P286" s="2"/>
      <c r="Q286" s="2"/>
    </row>
    <row r="287" customFormat="false" ht="15" hidden="false" customHeight="false" outlineLevel="0" collapsed="false">
      <c r="A287" s="2"/>
      <c r="B287" s="3"/>
      <c r="C287" s="2"/>
      <c r="D287" s="2"/>
      <c r="E287" s="4"/>
      <c r="F287" s="8"/>
      <c r="G287" s="8"/>
      <c r="H287" s="8"/>
      <c r="I287" s="8"/>
      <c r="J287" s="9" t="str">
        <f aca="false">IF(OR(F287="",G287=""),"",G287-F287)</f>
        <v/>
      </c>
      <c r="K287" s="9" t="str">
        <f aca="false">IF(OR(F287="",I287=""),"",I287-F287)</f>
        <v/>
      </c>
      <c r="L287" s="2"/>
      <c r="M287" s="6" t="str">
        <f aca="false">IF(A287="","",IFERROR(INDEX(Concretagens!$G$2:$G$300,MATCH(A287,Concretagens!$A$2:$A$300,0)),""))</f>
        <v/>
      </c>
      <c r="N287" s="7" t="str">
        <f aca="false">IF(OR(L287="",M287=""),"",IF(ABS(L287-M287)&lt;=20,"Sim","Não"))</f>
        <v/>
      </c>
      <c r="O287" s="2"/>
      <c r="P287" s="2"/>
      <c r="Q287" s="2"/>
    </row>
    <row r="288" customFormat="false" ht="15" hidden="false" customHeight="false" outlineLevel="0" collapsed="false">
      <c r="A288" s="2"/>
      <c r="B288" s="3"/>
      <c r="C288" s="2"/>
      <c r="D288" s="2"/>
      <c r="E288" s="4"/>
      <c r="F288" s="8"/>
      <c r="G288" s="8"/>
      <c r="H288" s="8"/>
      <c r="I288" s="8"/>
      <c r="J288" s="9" t="str">
        <f aca="false">IF(OR(F288="",G288=""),"",G288-F288)</f>
        <v/>
      </c>
      <c r="K288" s="9" t="str">
        <f aca="false">IF(OR(F288="",I288=""),"",I288-F288)</f>
        <v/>
      </c>
      <c r="L288" s="2"/>
      <c r="M288" s="6" t="str">
        <f aca="false">IF(A288="","",IFERROR(INDEX(Concretagens!$G$2:$G$300,MATCH(A288,Concretagens!$A$2:$A$300,0)),""))</f>
        <v/>
      </c>
      <c r="N288" s="7" t="str">
        <f aca="false">IF(OR(L288="",M288=""),"",IF(ABS(L288-M288)&lt;=20,"Sim","Não"))</f>
        <v/>
      </c>
      <c r="O288" s="2"/>
      <c r="P288" s="2"/>
      <c r="Q288" s="2"/>
    </row>
    <row r="289" customFormat="false" ht="15" hidden="false" customHeight="false" outlineLevel="0" collapsed="false">
      <c r="A289" s="2"/>
      <c r="B289" s="3"/>
      <c r="C289" s="2"/>
      <c r="D289" s="2"/>
      <c r="E289" s="4"/>
      <c r="F289" s="8"/>
      <c r="G289" s="8"/>
      <c r="H289" s="8"/>
      <c r="I289" s="8"/>
      <c r="J289" s="9" t="str">
        <f aca="false">IF(OR(F289="",G289=""),"",G289-F289)</f>
        <v/>
      </c>
      <c r="K289" s="9" t="str">
        <f aca="false">IF(OR(F289="",I289=""),"",I289-F289)</f>
        <v/>
      </c>
      <c r="L289" s="2"/>
      <c r="M289" s="6" t="str">
        <f aca="false">IF(A289="","",IFERROR(INDEX(Concretagens!$G$2:$G$300,MATCH(A289,Concretagens!$A$2:$A$300,0)),""))</f>
        <v/>
      </c>
      <c r="N289" s="7" t="str">
        <f aca="false">IF(OR(L289="",M289=""),"",IF(ABS(L289-M289)&lt;=20,"Sim","Não"))</f>
        <v/>
      </c>
      <c r="O289" s="2"/>
      <c r="P289" s="2"/>
      <c r="Q289" s="2"/>
    </row>
    <row r="290" customFormat="false" ht="15" hidden="false" customHeight="false" outlineLevel="0" collapsed="false">
      <c r="A290" s="2"/>
      <c r="B290" s="3"/>
      <c r="C290" s="2"/>
      <c r="D290" s="2"/>
      <c r="E290" s="4"/>
      <c r="F290" s="8"/>
      <c r="G290" s="8"/>
      <c r="H290" s="8"/>
      <c r="I290" s="8"/>
      <c r="J290" s="9" t="str">
        <f aca="false">IF(OR(F290="",G290=""),"",G290-F290)</f>
        <v/>
      </c>
      <c r="K290" s="9" t="str">
        <f aca="false">IF(OR(F290="",I290=""),"",I290-F290)</f>
        <v/>
      </c>
      <c r="L290" s="2"/>
      <c r="M290" s="6" t="str">
        <f aca="false">IF(A290="","",IFERROR(INDEX(Concretagens!$G$2:$G$300,MATCH(A290,Concretagens!$A$2:$A$300,0)),""))</f>
        <v/>
      </c>
      <c r="N290" s="7" t="str">
        <f aca="false">IF(OR(L290="",M290=""),"",IF(ABS(L290-M290)&lt;=20,"Sim","Não"))</f>
        <v/>
      </c>
      <c r="O290" s="2"/>
      <c r="P290" s="2"/>
      <c r="Q290" s="2"/>
    </row>
    <row r="291" customFormat="false" ht="15" hidden="false" customHeight="false" outlineLevel="0" collapsed="false">
      <c r="A291" s="2"/>
      <c r="B291" s="3"/>
      <c r="C291" s="2"/>
      <c r="D291" s="2"/>
      <c r="E291" s="4"/>
      <c r="F291" s="8"/>
      <c r="G291" s="8"/>
      <c r="H291" s="8"/>
      <c r="I291" s="8"/>
      <c r="J291" s="9" t="str">
        <f aca="false">IF(OR(F291="",G291=""),"",G291-F291)</f>
        <v/>
      </c>
      <c r="K291" s="9" t="str">
        <f aca="false">IF(OR(F291="",I291=""),"",I291-F291)</f>
        <v/>
      </c>
      <c r="L291" s="2"/>
      <c r="M291" s="6" t="str">
        <f aca="false">IF(A291="","",IFERROR(INDEX(Concretagens!$G$2:$G$300,MATCH(A291,Concretagens!$A$2:$A$300,0)),""))</f>
        <v/>
      </c>
      <c r="N291" s="7" t="str">
        <f aca="false">IF(OR(L291="",M291=""),"",IF(ABS(L291-M291)&lt;=20,"Sim","Não"))</f>
        <v/>
      </c>
      <c r="O291" s="2"/>
      <c r="P291" s="2"/>
      <c r="Q291" s="2"/>
    </row>
    <row r="292" customFormat="false" ht="15" hidden="false" customHeight="false" outlineLevel="0" collapsed="false">
      <c r="A292" s="2"/>
      <c r="B292" s="3"/>
      <c r="C292" s="2"/>
      <c r="D292" s="2"/>
      <c r="E292" s="4"/>
      <c r="F292" s="8"/>
      <c r="G292" s="8"/>
      <c r="H292" s="8"/>
      <c r="I292" s="8"/>
      <c r="J292" s="9" t="str">
        <f aca="false">IF(OR(F292="",G292=""),"",G292-F292)</f>
        <v/>
      </c>
      <c r="K292" s="9" t="str">
        <f aca="false">IF(OR(F292="",I292=""),"",I292-F292)</f>
        <v/>
      </c>
      <c r="L292" s="2"/>
      <c r="M292" s="6" t="str">
        <f aca="false">IF(A292="","",IFERROR(INDEX(Concretagens!$G$2:$G$300,MATCH(A292,Concretagens!$A$2:$A$300,0)),""))</f>
        <v/>
      </c>
      <c r="N292" s="7" t="str">
        <f aca="false">IF(OR(L292="",M292=""),"",IF(ABS(L292-M292)&lt;=20,"Sim","Não"))</f>
        <v/>
      </c>
      <c r="O292" s="2"/>
      <c r="P292" s="2"/>
      <c r="Q292" s="2"/>
    </row>
    <row r="293" customFormat="false" ht="15" hidden="false" customHeight="false" outlineLevel="0" collapsed="false">
      <c r="A293" s="2"/>
      <c r="B293" s="3"/>
      <c r="C293" s="2"/>
      <c r="D293" s="2"/>
      <c r="E293" s="4"/>
      <c r="F293" s="8"/>
      <c r="G293" s="8"/>
      <c r="H293" s="8"/>
      <c r="I293" s="8"/>
      <c r="J293" s="9" t="str">
        <f aca="false">IF(OR(F293="",G293=""),"",G293-F293)</f>
        <v/>
      </c>
      <c r="K293" s="9" t="str">
        <f aca="false">IF(OR(F293="",I293=""),"",I293-F293)</f>
        <v/>
      </c>
      <c r="L293" s="2"/>
      <c r="M293" s="6" t="str">
        <f aca="false">IF(A293="","",IFERROR(INDEX(Concretagens!$G$2:$G$300,MATCH(A293,Concretagens!$A$2:$A$300,0)),""))</f>
        <v/>
      </c>
      <c r="N293" s="7" t="str">
        <f aca="false">IF(OR(L293="",M293=""),"",IF(ABS(L293-M293)&lt;=20,"Sim","Não"))</f>
        <v/>
      </c>
      <c r="O293" s="2"/>
      <c r="P293" s="2"/>
      <c r="Q293" s="2"/>
    </row>
    <row r="294" customFormat="false" ht="15" hidden="false" customHeight="false" outlineLevel="0" collapsed="false">
      <c r="A294" s="2"/>
      <c r="B294" s="3"/>
      <c r="C294" s="2"/>
      <c r="D294" s="2"/>
      <c r="E294" s="4"/>
      <c r="F294" s="8"/>
      <c r="G294" s="8"/>
      <c r="H294" s="8"/>
      <c r="I294" s="8"/>
      <c r="J294" s="9" t="str">
        <f aca="false">IF(OR(F294="",G294=""),"",G294-F294)</f>
        <v/>
      </c>
      <c r="K294" s="9" t="str">
        <f aca="false">IF(OR(F294="",I294=""),"",I294-F294)</f>
        <v/>
      </c>
      <c r="L294" s="2"/>
      <c r="M294" s="6" t="str">
        <f aca="false">IF(A294="","",IFERROR(INDEX(Concretagens!$G$2:$G$300,MATCH(A294,Concretagens!$A$2:$A$300,0)),""))</f>
        <v/>
      </c>
      <c r="N294" s="7" t="str">
        <f aca="false">IF(OR(L294="",M294=""),"",IF(ABS(L294-M294)&lt;=20,"Sim","Não"))</f>
        <v/>
      </c>
      <c r="O294" s="2"/>
      <c r="P294" s="2"/>
      <c r="Q294" s="2"/>
    </row>
    <row r="295" customFormat="false" ht="15" hidden="false" customHeight="false" outlineLevel="0" collapsed="false">
      <c r="A295" s="2"/>
      <c r="B295" s="3"/>
      <c r="C295" s="2"/>
      <c r="D295" s="2"/>
      <c r="E295" s="4"/>
      <c r="F295" s="8"/>
      <c r="G295" s="8"/>
      <c r="H295" s="8"/>
      <c r="I295" s="8"/>
      <c r="J295" s="9" t="str">
        <f aca="false">IF(OR(F295="",G295=""),"",G295-F295)</f>
        <v/>
      </c>
      <c r="K295" s="9" t="str">
        <f aca="false">IF(OR(F295="",I295=""),"",I295-F295)</f>
        <v/>
      </c>
      <c r="L295" s="2"/>
      <c r="M295" s="6" t="str">
        <f aca="false">IF(A295="","",IFERROR(INDEX(Concretagens!$G$2:$G$300,MATCH(A295,Concretagens!$A$2:$A$300,0)),""))</f>
        <v/>
      </c>
      <c r="N295" s="7" t="str">
        <f aca="false">IF(OR(L295="",M295=""),"",IF(ABS(L295-M295)&lt;=20,"Sim","Não"))</f>
        <v/>
      </c>
      <c r="O295" s="2"/>
      <c r="P295" s="2"/>
      <c r="Q295" s="2"/>
    </row>
    <row r="296" customFormat="false" ht="15" hidden="false" customHeight="false" outlineLevel="0" collapsed="false">
      <c r="A296" s="2"/>
      <c r="B296" s="3"/>
      <c r="C296" s="2"/>
      <c r="D296" s="2"/>
      <c r="E296" s="4"/>
      <c r="F296" s="8"/>
      <c r="G296" s="8"/>
      <c r="H296" s="8"/>
      <c r="I296" s="8"/>
      <c r="J296" s="9" t="str">
        <f aca="false">IF(OR(F296="",G296=""),"",G296-F296)</f>
        <v/>
      </c>
      <c r="K296" s="9" t="str">
        <f aca="false">IF(OR(F296="",I296=""),"",I296-F296)</f>
        <v/>
      </c>
      <c r="L296" s="2"/>
      <c r="M296" s="6" t="str">
        <f aca="false">IF(A296="","",IFERROR(INDEX(Concretagens!$G$2:$G$300,MATCH(A296,Concretagens!$A$2:$A$300,0)),""))</f>
        <v/>
      </c>
      <c r="N296" s="7" t="str">
        <f aca="false">IF(OR(L296="",M296=""),"",IF(ABS(L296-M296)&lt;=20,"Sim","Não"))</f>
        <v/>
      </c>
      <c r="O296" s="2"/>
      <c r="P296" s="2"/>
      <c r="Q296" s="2"/>
    </row>
    <row r="297" customFormat="false" ht="15" hidden="false" customHeight="false" outlineLevel="0" collapsed="false">
      <c r="A297" s="2"/>
      <c r="B297" s="3"/>
      <c r="C297" s="2"/>
      <c r="D297" s="2"/>
      <c r="E297" s="4"/>
      <c r="F297" s="8"/>
      <c r="G297" s="8"/>
      <c r="H297" s="8"/>
      <c r="I297" s="8"/>
      <c r="J297" s="9" t="str">
        <f aca="false">IF(OR(F297="",G297=""),"",G297-F297)</f>
        <v/>
      </c>
      <c r="K297" s="9" t="str">
        <f aca="false">IF(OR(F297="",I297=""),"",I297-F297)</f>
        <v/>
      </c>
      <c r="L297" s="2"/>
      <c r="M297" s="6" t="str">
        <f aca="false">IF(A297="","",IFERROR(INDEX(Concretagens!$G$2:$G$300,MATCH(A297,Concretagens!$A$2:$A$300,0)),""))</f>
        <v/>
      </c>
      <c r="N297" s="7" t="str">
        <f aca="false">IF(OR(L297="",M297=""),"",IF(ABS(L297-M297)&lt;=20,"Sim","Não"))</f>
        <v/>
      </c>
      <c r="O297" s="2"/>
      <c r="P297" s="2"/>
      <c r="Q297" s="2"/>
    </row>
    <row r="298" customFormat="false" ht="15" hidden="false" customHeight="false" outlineLevel="0" collapsed="false">
      <c r="A298" s="2"/>
      <c r="B298" s="3"/>
      <c r="C298" s="2"/>
      <c r="D298" s="2"/>
      <c r="E298" s="4"/>
      <c r="F298" s="8"/>
      <c r="G298" s="8"/>
      <c r="H298" s="8"/>
      <c r="I298" s="8"/>
      <c r="J298" s="9" t="str">
        <f aca="false">IF(OR(F298="",G298=""),"",G298-F298)</f>
        <v/>
      </c>
      <c r="K298" s="9" t="str">
        <f aca="false">IF(OR(F298="",I298=""),"",I298-F298)</f>
        <v/>
      </c>
      <c r="L298" s="2"/>
      <c r="M298" s="6" t="str">
        <f aca="false">IF(A298="","",IFERROR(INDEX(Concretagens!$G$2:$G$300,MATCH(A298,Concretagens!$A$2:$A$300,0)),""))</f>
        <v/>
      </c>
      <c r="N298" s="7" t="str">
        <f aca="false">IF(OR(L298="",M298=""),"",IF(ABS(L298-M298)&lt;=20,"Sim","Não"))</f>
        <v/>
      </c>
      <c r="O298" s="2"/>
      <c r="P298" s="2"/>
      <c r="Q298" s="2"/>
    </row>
    <row r="299" customFormat="false" ht="15" hidden="false" customHeight="false" outlineLevel="0" collapsed="false">
      <c r="A299" s="2"/>
      <c r="B299" s="3"/>
      <c r="C299" s="2"/>
      <c r="D299" s="2"/>
      <c r="E299" s="4"/>
      <c r="F299" s="8"/>
      <c r="G299" s="8"/>
      <c r="H299" s="8"/>
      <c r="I299" s="8"/>
      <c r="J299" s="9" t="str">
        <f aca="false">IF(OR(F299="",G299=""),"",G299-F299)</f>
        <v/>
      </c>
      <c r="K299" s="9" t="str">
        <f aca="false">IF(OR(F299="",I299=""),"",I299-F299)</f>
        <v/>
      </c>
      <c r="L299" s="2"/>
      <c r="M299" s="6" t="str">
        <f aca="false">IF(A299="","",IFERROR(INDEX(Concretagens!$G$2:$G$300,MATCH(A299,Concretagens!$A$2:$A$300,0)),""))</f>
        <v/>
      </c>
      <c r="N299" s="7" t="str">
        <f aca="false">IF(OR(L299="",M299=""),"",IF(ABS(L299-M299)&lt;=20,"Sim","Não"))</f>
        <v/>
      </c>
      <c r="O299" s="2"/>
      <c r="P299" s="2"/>
      <c r="Q299" s="2"/>
    </row>
    <row r="300" customFormat="false" ht="15" hidden="false" customHeight="false" outlineLevel="0" collapsed="false">
      <c r="A300" s="2"/>
      <c r="B300" s="3"/>
      <c r="C300" s="2"/>
      <c r="D300" s="2"/>
      <c r="E300" s="4"/>
      <c r="F300" s="8"/>
      <c r="G300" s="8"/>
      <c r="H300" s="8"/>
      <c r="I300" s="8"/>
      <c r="J300" s="9" t="str">
        <f aca="false">IF(OR(F300="",G300=""),"",G300-F300)</f>
        <v/>
      </c>
      <c r="K300" s="9" t="str">
        <f aca="false">IF(OR(F300="",I300=""),"",I300-F300)</f>
        <v/>
      </c>
      <c r="L300" s="2"/>
      <c r="M300" s="6" t="str">
        <f aca="false">IF(A300="","",IFERROR(INDEX(Concretagens!$G$2:$G$300,MATCH(A300,Concretagens!$A$2:$A$300,0)),""))</f>
        <v/>
      </c>
      <c r="N300" s="7" t="str">
        <f aca="false">IF(OR(L300="",M300=""),"",IF(ABS(L300-M300)&lt;=20,"Sim","Não"))</f>
        <v/>
      </c>
      <c r="O300" s="2"/>
      <c r="P300" s="2"/>
      <c r="Q300" s="2"/>
    </row>
    <row r="301" customFormat="false" ht="15" hidden="false" customHeight="false" outlineLevel="0" collapsed="false">
      <c r="A301" s="2"/>
      <c r="B301" s="3"/>
      <c r="C301" s="2"/>
      <c r="D301" s="2"/>
      <c r="E301" s="4"/>
      <c r="F301" s="8"/>
      <c r="G301" s="8"/>
      <c r="H301" s="8"/>
      <c r="I301" s="8"/>
      <c r="J301" s="9" t="str">
        <f aca="false">IF(OR(F301="",G301=""),"",G301-F301)</f>
        <v/>
      </c>
      <c r="K301" s="9" t="str">
        <f aca="false">IF(OR(F301="",I301=""),"",I301-F301)</f>
        <v/>
      </c>
      <c r="L301" s="2"/>
      <c r="M301" s="6" t="str">
        <f aca="false">IF(A301="","",IFERROR(INDEX(Concretagens!$G$2:$G$300,MATCH(A301,Concretagens!$A$2:$A$300,0)),""))</f>
        <v/>
      </c>
      <c r="N301" s="7" t="str">
        <f aca="false">IF(OR(L301="",M301=""),"",IF(ABS(L301-M301)&lt;=20,"Sim","Não"))</f>
        <v/>
      </c>
      <c r="O301" s="2"/>
      <c r="P301" s="2"/>
      <c r="Q301" s="2"/>
    </row>
    <row r="302" customFormat="false" ht="15" hidden="false" customHeight="false" outlineLevel="0" collapsed="false">
      <c r="A302" s="2"/>
      <c r="B302" s="3"/>
      <c r="C302" s="2"/>
      <c r="D302" s="2"/>
      <c r="E302" s="4"/>
      <c r="F302" s="8"/>
      <c r="G302" s="8"/>
      <c r="H302" s="8"/>
      <c r="I302" s="8"/>
      <c r="J302" s="9" t="str">
        <f aca="false">IF(OR(F302="",G302=""),"",G302-F302)</f>
        <v/>
      </c>
      <c r="K302" s="9" t="str">
        <f aca="false">IF(OR(F302="",I302=""),"",I302-F302)</f>
        <v/>
      </c>
      <c r="L302" s="2"/>
      <c r="M302" s="6" t="str">
        <f aca="false">IF(A302="","",IFERROR(INDEX(Concretagens!$G$2:$G$300,MATCH(A302,Concretagens!$A$2:$A$300,0)),""))</f>
        <v/>
      </c>
      <c r="N302" s="7" t="str">
        <f aca="false">IF(OR(L302="",M302=""),"",IF(ABS(L302-M302)&lt;=20,"Sim","Não"))</f>
        <v/>
      </c>
      <c r="O302" s="2"/>
      <c r="P302" s="2"/>
      <c r="Q302" s="2"/>
    </row>
    <row r="303" customFormat="false" ht="15" hidden="false" customHeight="false" outlineLevel="0" collapsed="false">
      <c r="A303" s="2"/>
      <c r="B303" s="3"/>
      <c r="C303" s="2"/>
      <c r="D303" s="2"/>
      <c r="E303" s="4"/>
      <c r="F303" s="8"/>
      <c r="G303" s="8"/>
      <c r="H303" s="8"/>
      <c r="I303" s="8"/>
      <c r="J303" s="9" t="str">
        <f aca="false">IF(OR(F303="",G303=""),"",G303-F303)</f>
        <v/>
      </c>
      <c r="K303" s="9" t="str">
        <f aca="false">IF(OR(F303="",I303=""),"",I303-F303)</f>
        <v/>
      </c>
      <c r="L303" s="2"/>
      <c r="M303" s="6" t="str">
        <f aca="false">IF(A303="","",IFERROR(INDEX(Concretagens!$G$2:$G$300,MATCH(A303,Concretagens!$A$2:$A$300,0)),""))</f>
        <v/>
      </c>
      <c r="N303" s="7" t="str">
        <f aca="false">IF(OR(L303="",M303=""),"",IF(ABS(L303-M303)&lt;=20,"Sim","Não"))</f>
        <v/>
      </c>
      <c r="O303" s="2"/>
      <c r="P303" s="2"/>
      <c r="Q303" s="2"/>
    </row>
    <row r="304" customFormat="false" ht="15" hidden="false" customHeight="false" outlineLevel="0" collapsed="false">
      <c r="A304" s="2"/>
      <c r="B304" s="3"/>
      <c r="C304" s="2"/>
      <c r="D304" s="2"/>
      <c r="E304" s="4"/>
      <c r="F304" s="8"/>
      <c r="G304" s="8"/>
      <c r="H304" s="8"/>
      <c r="I304" s="8"/>
      <c r="J304" s="9" t="str">
        <f aca="false">IF(OR(F304="",G304=""),"",G304-F304)</f>
        <v/>
      </c>
      <c r="K304" s="9" t="str">
        <f aca="false">IF(OR(F304="",I304=""),"",I304-F304)</f>
        <v/>
      </c>
      <c r="L304" s="2"/>
      <c r="M304" s="6" t="str">
        <f aca="false">IF(A304="","",IFERROR(INDEX(Concretagens!$G$2:$G$300,MATCH(A304,Concretagens!$A$2:$A$300,0)),""))</f>
        <v/>
      </c>
      <c r="N304" s="7" t="str">
        <f aca="false">IF(OR(L304="",M304=""),"",IF(ABS(L304-M304)&lt;=20,"Sim","Não"))</f>
        <v/>
      </c>
      <c r="O304" s="2"/>
      <c r="P304" s="2"/>
      <c r="Q304" s="2"/>
    </row>
    <row r="305" customFormat="false" ht="15" hidden="false" customHeight="false" outlineLevel="0" collapsed="false">
      <c r="A305" s="2"/>
      <c r="B305" s="3"/>
      <c r="C305" s="2"/>
      <c r="D305" s="2"/>
      <c r="E305" s="4"/>
      <c r="F305" s="8"/>
      <c r="G305" s="8"/>
      <c r="H305" s="8"/>
      <c r="I305" s="8"/>
      <c r="J305" s="9" t="str">
        <f aca="false">IF(OR(F305="",G305=""),"",G305-F305)</f>
        <v/>
      </c>
      <c r="K305" s="9" t="str">
        <f aca="false">IF(OR(F305="",I305=""),"",I305-F305)</f>
        <v/>
      </c>
      <c r="L305" s="2"/>
      <c r="M305" s="6" t="str">
        <f aca="false">IF(A305="","",IFERROR(INDEX(Concretagens!$G$2:$G$300,MATCH(A305,Concretagens!$A$2:$A$300,0)),""))</f>
        <v/>
      </c>
      <c r="N305" s="7" t="str">
        <f aca="false">IF(OR(L305="",M305=""),"",IF(ABS(L305-M305)&lt;=20,"Sim","Não"))</f>
        <v/>
      </c>
      <c r="O305" s="2"/>
      <c r="P305" s="2"/>
      <c r="Q305" s="2"/>
    </row>
    <row r="306" customFormat="false" ht="15" hidden="false" customHeight="false" outlineLevel="0" collapsed="false">
      <c r="A306" s="2"/>
      <c r="B306" s="3"/>
      <c r="C306" s="2"/>
      <c r="D306" s="2"/>
      <c r="E306" s="4"/>
      <c r="F306" s="8"/>
      <c r="G306" s="8"/>
      <c r="H306" s="8"/>
      <c r="I306" s="8"/>
      <c r="J306" s="9" t="str">
        <f aca="false">IF(OR(F306="",G306=""),"",G306-F306)</f>
        <v/>
      </c>
      <c r="K306" s="9" t="str">
        <f aca="false">IF(OR(F306="",I306=""),"",I306-F306)</f>
        <v/>
      </c>
      <c r="L306" s="2"/>
      <c r="M306" s="6" t="str">
        <f aca="false">IF(A306="","",IFERROR(INDEX(Concretagens!$G$2:$G$300,MATCH(A306,Concretagens!$A$2:$A$300,0)),""))</f>
        <v/>
      </c>
      <c r="N306" s="7" t="str">
        <f aca="false">IF(OR(L306="",M306=""),"",IF(ABS(L306-M306)&lt;=20,"Sim","Não"))</f>
        <v/>
      </c>
      <c r="O306" s="2"/>
      <c r="P306" s="2"/>
      <c r="Q306" s="2"/>
    </row>
    <row r="307" customFormat="false" ht="15" hidden="false" customHeight="false" outlineLevel="0" collapsed="false">
      <c r="A307" s="2"/>
      <c r="B307" s="3"/>
      <c r="C307" s="2"/>
      <c r="D307" s="2"/>
      <c r="E307" s="4"/>
      <c r="F307" s="8"/>
      <c r="G307" s="8"/>
      <c r="H307" s="8"/>
      <c r="I307" s="8"/>
      <c r="J307" s="9" t="str">
        <f aca="false">IF(OR(F307="",G307=""),"",G307-F307)</f>
        <v/>
      </c>
      <c r="K307" s="9" t="str">
        <f aca="false">IF(OR(F307="",I307=""),"",I307-F307)</f>
        <v/>
      </c>
      <c r="L307" s="2"/>
      <c r="M307" s="6" t="str">
        <f aca="false">IF(A307="","",IFERROR(INDEX(Concretagens!$G$2:$G$300,MATCH(A307,Concretagens!$A$2:$A$300,0)),""))</f>
        <v/>
      </c>
      <c r="N307" s="7" t="str">
        <f aca="false">IF(OR(L307="",M307=""),"",IF(ABS(L307-M307)&lt;=20,"Sim","Não"))</f>
        <v/>
      </c>
      <c r="O307" s="2"/>
      <c r="P307" s="2"/>
      <c r="Q307" s="2"/>
    </row>
    <row r="308" customFormat="false" ht="15" hidden="false" customHeight="false" outlineLevel="0" collapsed="false">
      <c r="A308" s="2"/>
      <c r="B308" s="3"/>
      <c r="C308" s="2"/>
      <c r="D308" s="2"/>
      <c r="E308" s="4"/>
      <c r="F308" s="8"/>
      <c r="G308" s="8"/>
      <c r="H308" s="8"/>
      <c r="I308" s="8"/>
      <c r="J308" s="9" t="str">
        <f aca="false">IF(OR(F308="",G308=""),"",G308-F308)</f>
        <v/>
      </c>
      <c r="K308" s="9" t="str">
        <f aca="false">IF(OR(F308="",I308=""),"",I308-F308)</f>
        <v/>
      </c>
      <c r="L308" s="2"/>
      <c r="M308" s="6" t="str">
        <f aca="false">IF(A308="","",IFERROR(INDEX(Concretagens!$G$2:$G$300,MATCH(A308,Concretagens!$A$2:$A$300,0)),""))</f>
        <v/>
      </c>
      <c r="N308" s="7" t="str">
        <f aca="false">IF(OR(L308="",M308=""),"",IF(ABS(L308-M308)&lt;=20,"Sim","Não"))</f>
        <v/>
      </c>
      <c r="O308" s="2"/>
      <c r="P308" s="2"/>
      <c r="Q308" s="2"/>
    </row>
    <row r="309" customFormat="false" ht="15" hidden="false" customHeight="false" outlineLevel="0" collapsed="false">
      <c r="A309" s="2"/>
      <c r="B309" s="3"/>
      <c r="C309" s="2"/>
      <c r="D309" s="2"/>
      <c r="E309" s="4"/>
      <c r="F309" s="8"/>
      <c r="G309" s="8"/>
      <c r="H309" s="8"/>
      <c r="I309" s="8"/>
      <c r="J309" s="9" t="str">
        <f aca="false">IF(OR(F309="",G309=""),"",G309-F309)</f>
        <v/>
      </c>
      <c r="K309" s="9" t="str">
        <f aca="false">IF(OR(F309="",I309=""),"",I309-F309)</f>
        <v/>
      </c>
      <c r="L309" s="2"/>
      <c r="M309" s="6" t="str">
        <f aca="false">IF(A309="","",IFERROR(INDEX(Concretagens!$G$2:$G$300,MATCH(A309,Concretagens!$A$2:$A$300,0)),""))</f>
        <v/>
      </c>
      <c r="N309" s="7" t="str">
        <f aca="false">IF(OR(L309="",M309=""),"",IF(ABS(L309-M309)&lt;=20,"Sim","Não"))</f>
        <v/>
      </c>
      <c r="O309" s="2"/>
      <c r="P309" s="2"/>
      <c r="Q309" s="2"/>
    </row>
    <row r="310" customFormat="false" ht="15" hidden="false" customHeight="false" outlineLevel="0" collapsed="false">
      <c r="A310" s="2"/>
      <c r="B310" s="3"/>
      <c r="C310" s="2"/>
      <c r="D310" s="2"/>
      <c r="E310" s="4"/>
      <c r="F310" s="8"/>
      <c r="G310" s="8"/>
      <c r="H310" s="8"/>
      <c r="I310" s="8"/>
      <c r="J310" s="9" t="str">
        <f aca="false">IF(OR(F310="",G310=""),"",G310-F310)</f>
        <v/>
      </c>
      <c r="K310" s="9" t="str">
        <f aca="false">IF(OR(F310="",I310=""),"",I310-F310)</f>
        <v/>
      </c>
      <c r="L310" s="2"/>
      <c r="M310" s="6" t="str">
        <f aca="false">IF(A310="","",IFERROR(INDEX(Concretagens!$G$2:$G$300,MATCH(A310,Concretagens!$A$2:$A$300,0)),""))</f>
        <v/>
      </c>
      <c r="N310" s="7" t="str">
        <f aca="false">IF(OR(L310="",M310=""),"",IF(ABS(L310-M310)&lt;=20,"Sim","Não"))</f>
        <v/>
      </c>
      <c r="O310" s="2"/>
      <c r="P310" s="2"/>
      <c r="Q310" s="2"/>
    </row>
    <row r="311" customFormat="false" ht="15" hidden="false" customHeight="false" outlineLevel="0" collapsed="false">
      <c r="A311" s="2"/>
      <c r="B311" s="3"/>
      <c r="C311" s="2"/>
      <c r="D311" s="2"/>
      <c r="E311" s="4"/>
      <c r="F311" s="8"/>
      <c r="G311" s="8"/>
      <c r="H311" s="8"/>
      <c r="I311" s="8"/>
      <c r="J311" s="9" t="str">
        <f aca="false">IF(OR(F311="",G311=""),"",G311-F311)</f>
        <v/>
      </c>
      <c r="K311" s="9" t="str">
        <f aca="false">IF(OR(F311="",I311=""),"",I311-F311)</f>
        <v/>
      </c>
      <c r="L311" s="2"/>
      <c r="M311" s="6" t="str">
        <f aca="false">IF(A311="","",IFERROR(INDEX(Concretagens!$G$2:$G$300,MATCH(A311,Concretagens!$A$2:$A$300,0)),""))</f>
        <v/>
      </c>
      <c r="N311" s="7" t="str">
        <f aca="false">IF(OR(L311="",M311=""),"",IF(ABS(L311-M311)&lt;=20,"Sim","Não"))</f>
        <v/>
      </c>
      <c r="O311" s="2"/>
      <c r="P311" s="2"/>
      <c r="Q311" s="2"/>
    </row>
    <row r="312" customFormat="false" ht="15" hidden="false" customHeight="false" outlineLevel="0" collapsed="false">
      <c r="A312" s="2"/>
      <c r="B312" s="3"/>
      <c r="C312" s="2"/>
      <c r="D312" s="2"/>
      <c r="E312" s="4"/>
      <c r="F312" s="8"/>
      <c r="G312" s="8"/>
      <c r="H312" s="8"/>
      <c r="I312" s="8"/>
      <c r="J312" s="9" t="str">
        <f aca="false">IF(OR(F312="",G312=""),"",G312-F312)</f>
        <v/>
      </c>
      <c r="K312" s="9" t="str">
        <f aca="false">IF(OR(F312="",I312=""),"",I312-F312)</f>
        <v/>
      </c>
      <c r="L312" s="2"/>
      <c r="M312" s="6" t="str">
        <f aca="false">IF(A312="","",IFERROR(INDEX(Concretagens!$G$2:$G$300,MATCH(A312,Concretagens!$A$2:$A$300,0)),""))</f>
        <v/>
      </c>
      <c r="N312" s="7" t="str">
        <f aca="false">IF(OR(L312="",M312=""),"",IF(ABS(L312-M312)&lt;=20,"Sim","Não"))</f>
        <v/>
      </c>
      <c r="O312" s="2"/>
      <c r="P312" s="2"/>
      <c r="Q312" s="2"/>
    </row>
    <row r="313" customFormat="false" ht="15" hidden="false" customHeight="false" outlineLevel="0" collapsed="false">
      <c r="A313" s="2"/>
      <c r="B313" s="3"/>
      <c r="C313" s="2"/>
      <c r="D313" s="2"/>
      <c r="E313" s="4"/>
      <c r="F313" s="8"/>
      <c r="G313" s="8"/>
      <c r="H313" s="8"/>
      <c r="I313" s="8"/>
      <c r="J313" s="9" t="str">
        <f aca="false">IF(OR(F313="",G313=""),"",G313-F313)</f>
        <v/>
      </c>
      <c r="K313" s="9" t="str">
        <f aca="false">IF(OR(F313="",I313=""),"",I313-F313)</f>
        <v/>
      </c>
      <c r="L313" s="2"/>
      <c r="M313" s="6" t="str">
        <f aca="false">IF(A313="","",IFERROR(INDEX(Concretagens!$G$2:$G$300,MATCH(A313,Concretagens!$A$2:$A$300,0)),""))</f>
        <v/>
      </c>
      <c r="N313" s="7" t="str">
        <f aca="false">IF(OR(L313="",M313=""),"",IF(ABS(L313-M313)&lt;=20,"Sim","Não"))</f>
        <v/>
      </c>
      <c r="O313" s="2"/>
      <c r="P313" s="2"/>
      <c r="Q313" s="2"/>
    </row>
    <row r="314" customFormat="false" ht="15" hidden="false" customHeight="false" outlineLevel="0" collapsed="false">
      <c r="A314" s="2"/>
      <c r="B314" s="3"/>
      <c r="C314" s="2"/>
      <c r="D314" s="2"/>
      <c r="E314" s="4"/>
      <c r="F314" s="8"/>
      <c r="G314" s="8"/>
      <c r="H314" s="8"/>
      <c r="I314" s="8"/>
      <c r="J314" s="9" t="str">
        <f aca="false">IF(OR(F314="",G314=""),"",G314-F314)</f>
        <v/>
      </c>
      <c r="K314" s="9" t="str">
        <f aca="false">IF(OR(F314="",I314=""),"",I314-F314)</f>
        <v/>
      </c>
      <c r="L314" s="2"/>
      <c r="M314" s="6" t="str">
        <f aca="false">IF(A314="","",IFERROR(INDEX(Concretagens!$G$2:$G$300,MATCH(A314,Concretagens!$A$2:$A$300,0)),""))</f>
        <v/>
      </c>
      <c r="N314" s="7" t="str">
        <f aca="false">IF(OR(L314="",M314=""),"",IF(ABS(L314-M314)&lt;=20,"Sim","Não"))</f>
        <v/>
      </c>
      <c r="O314" s="2"/>
      <c r="P314" s="2"/>
      <c r="Q314" s="2"/>
    </row>
    <row r="315" customFormat="false" ht="15" hidden="false" customHeight="false" outlineLevel="0" collapsed="false">
      <c r="A315" s="2"/>
      <c r="B315" s="3"/>
      <c r="C315" s="2"/>
      <c r="D315" s="2"/>
      <c r="E315" s="4"/>
      <c r="F315" s="8"/>
      <c r="G315" s="8"/>
      <c r="H315" s="8"/>
      <c r="I315" s="8"/>
      <c r="J315" s="9" t="str">
        <f aca="false">IF(OR(F315="",G315=""),"",G315-F315)</f>
        <v/>
      </c>
      <c r="K315" s="9" t="str">
        <f aca="false">IF(OR(F315="",I315=""),"",I315-F315)</f>
        <v/>
      </c>
      <c r="L315" s="2"/>
      <c r="M315" s="6" t="str">
        <f aca="false">IF(A315="","",IFERROR(INDEX(Concretagens!$G$2:$G$300,MATCH(A315,Concretagens!$A$2:$A$300,0)),""))</f>
        <v/>
      </c>
      <c r="N315" s="7" t="str">
        <f aca="false">IF(OR(L315="",M315=""),"",IF(ABS(L315-M315)&lt;=20,"Sim","Não"))</f>
        <v/>
      </c>
      <c r="O315" s="2"/>
      <c r="P315" s="2"/>
      <c r="Q315" s="2"/>
    </row>
    <row r="316" customFormat="false" ht="15" hidden="false" customHeight="false" outlineLevel="0" collapsed="false">
      <c r="A316" s="2"/>
      <c r="B316" s="3"/>
      <c r="C316" s="2"/>
      <c r="D316" s="2"/>
      <c r="E316" s="4"/>
      <c r="F316" s="8"/>
      <c r="G316" s="8"/>
      <c r="H316" s="8"/>
      <c r="I316" s="8"/>
      <c r="J316" s="9" t="str">
        <f aca="false">IF(OR(F316="",G316=""),"",G316-F316)</f>
        <v/>
      </c>
      <c r="K316" s="9" t="str">
        <f aca="false">IF(OR(F316="",I316=""),"",I316-F316)</f>
        <v/>
      </c>
      <c r="L316" s="2"/>
      <c r="M316" s="6" t="str">
        <f aca="false">IF(A316="","",IFERROR(INDEX(Concretagens!$G$2:$G$300,MATCH(A316,Concretagens!$A$2:$A$300,0)),""))</f>
        <v/>
      </c>
      <c r="N316" s="7" t="str">
        <f aca="false">IF(OR(L316="",M316=""),"",IF(ABS(L316-M316)&lt;=20,"Sim","Não"))</f>
        <v/>
      </c>
      <c r="O316" s="2"/>
      <c r="P316" s="2"/>
      <c r="Q316" s="2"/>
    </row>
    <row r="317" customFormat="false" ht="15" hidden="false" customHeight="false" outlineLevel="0" collapsed="false">
      <c r="A317" s="2"/>
      <c r="B317" s="3"/>
      <c r="C317" s="2"/>
      <c r="D317" s="2"/>
      <c r="E317" s="4"/>
      <c r="F317" s="8"/>
      <c r="G317" s="8"/>
      <c r="H317" s="8"/>
      <c r="I317" s="8"/>
      <c r="J317" s="9" t="str">
        <f aca="false">IF(OR(F317="",G317=""),"",G317-F317)</f>
        <v/>
      </c>
      <c r="K317" s="9" t="str">
        <f aca="false">IF(OR(F317="",I317=""),"",I317-F317)</f>
        <v/>
      </c>
      <c r="L317" s="2"/>
      <c r="M317" s="6" t="str">
        <f aca="false">IF(A317="","",IFERROR(INDEX(Concretagens!$G$2:$G$300,MATCH(A317,Concretagens!$A$2:$A$300,0)),""))</f>
        <v/>
      </c>
      <c r="N317" s="7" t="str">
        <f aca="false">IF(OR(L317="",M317=""),"",IF(ABS(L317-M317)&lt;=20,"Sim","Não"))</f>
        <v/>
      </c>
      <c r="O317" s="2"/>
      <c r="P317" s="2"/>
      <c r="Q317" s="2"/>
    </row>
    <row r="318" customFormat="false" ht="15" hidden="false" customHeight="false" outlineLevel="0" collapsed="false">
      <c r="A318" s="2"/>
      <c r="B318" s="3"/>
      <c r="C318" s="2"/>
      <c r="D318" s="2"/>
      <c r="E318" s="4"/>
      <c r="F318" s="8"/>
      <c r="G318" s="8"/>
      <c r="H318" s="8"/>
      <c r="I318" s="8"/>
      <c r="J318" s="9" t="str">
        <f aca="false">IF(OR(F318="",G318=""),"",G318-F318)</f>
        <v/>
      </c>
      <c r="K318" s="9" t="str">
        <f aca="false">IF(OR(F318="",I318=""),"",I318-F318)</f>
        <v/>
      </c>
      <c r="L318" s="2"/>
      <c r="M318" s="6" t="str">
        <f aca="false">IF(A318="","",IFERROR(INDEX(Concretagens!$G$2:$G$300,MATCH(A318,Concretagens!$A$2:$A$300,0)),""))</f>
        <v/>
      </c>
      <c r="N318" s="7" t="str">
        <f aca="false">IF(OR(L318="",M318=""),"",IF(ABS(L318-M318)&lt;=20,"Sim","Não"))</f>
        <v/>
      </c>
      <c r="O318" s="2"/>
      <c r="P318" s="2"/>
      <c r="Q318" s="2"/>
    </row>
    <row r="319" customFormat="false" ht="15" hidden="false" customHeight="false" outlineLevel="0" collapsed="false">
      <c r="A319" s="2"/>
      <c r="B319" s="3"/>
      <c r="C319" s="2"/>
      <c r="D319" s="2"/>
      <c r="E319" s="4"/>
      <c r="F319" s="8"/>
      <c r="G319" s="8"/>
      <c r="H319" s="8"/>
      <c r="I319" s="8"/>
      <c r="J319" s="9" t="str">
        <f aca="false">IF(OR(F319="",G319=""),"",G319-F319)</f>
        <v/>
      </c>
      <c r="K319" s="9" t="str">
        <f aca="false">IF(OR(F319="",I319=""),"",I319-F319)</f>
        <v/>
      </c>
      <c r="L319" s="2"/>
      <c r="M319" s="6" t="str">
        <f aca="false">IF(A319="","",IFERROR(INDEX(Concretagens!$G$2:$G$300,MATCH(A319,Concretagens!$A$2:$A$300,0)),""))</f>
        <v/>
      </c>
      <c r="N319" s="7" t="str">
        <f aca="false">IF(OR(L319="",M319=""),"",IF(ABS(L319-M319)&lt;=20,"Sim","Não"))</f>
        <v/>
      </c>
      <c r="O319" s="2"/>
      <c r="P319" s="2"/>
      <c r="Q319" s="2"/>
    </row>
    <row r="320" customFormat="false" ht="15" hidden="false" customHeight="false" outlineLevel="0" collapsed="false">
      <c r="A320" s="2"/>
      <c r="B320" s="3"/>
      <c r="C320" s="2"/>
      <c r="D320" s="2"/>
      <c r="E320" s="4"/>
      <c r="F320" s="8"/>
      <c r="G320" s="8"/>
      <c r="H320" s="8"/>
      <c r="I320" s="8"/>
      <c r="J320" s="9" t="str">
        <f aca="false">IF(OR(F320="",G320=""),"",G320-F320)</f>
        <v/>
      </c>
      <c r="K320" s="9" t="str">
        <f aca="false">IF(OR(F320="",I320=""),"",I320-F320)</f>
        <v/>
      </c>
      <c r="L320" s="2"/>
      <c r="M320" s="6" t="str">
        <f aca="false">IF(A320="","",IFERROR(INDEX(Concretagens!$G$2:$G$300,MATCH(A320,Concretagens!$A$2:$A$300,0)),""))</f>
        <v/>
      </c>
      <c r="N320" s="7" t="str">
        <f aca="false">IF(OR(L320="",M320=""),"",IF(ABS(L320-M320)&lt;=20,"Sim","Não"))</f>
        <v/>
      </c>
      <c r="O320" s="2"/>
      <c r="P320" s="2"/>
      <c r="Q320" s="2"/>
    </row>
    <row r="321" customFormat="false" ht="15" hidden="false" customHeight="false" outlineLevel="0" collapsed="false">
      <c r="A321" s="2"/>
      <c r="B321" s="3"/>
      <c r="C321" s="2"/>
      <c r="D321" s="2"/>
      <c r="E321" s="4"/>
      <c r="F321" s="8"/>
      <c r="G321" s="8"/>
      <c r="H321" s="8"/>
      <c r="I321" s="8"/>
      <c r="J321" s="9" t="str">
        <f aca="false">IF(OR(F321="",G321=""),"",G321-F321)</f>
        <v/>
      </c>
      <c r="K321" s="9" t="str">
        <f aca="false">IF(OR(F321="",I321=""),"",I321-F321)</f>
        <v/>
      </c>
      <c r="L321" s="2"/>
      <c r="M321" s="6" t="str">
        <f aca="false">IF(A321="","",IFERROR(INDEX(Concretagens!$G$2:$G$300,MATCH(A321,Concretagens!$A$2:$A$300,0)),""))</f>
        <v/>
      </c>
      <c r="N321" s="7" t="str">
        <f aca="false">IF(OR(L321="",M321=""),"",IF(ABS(L321-M321)&lt;=20,"Sim","Não"))</f>
        <v/>
      </c>
      <c r="O321" s="2"/>
      <c r="P321" s="2"/>
      <c r="Q321" s="2"/>
    </row>
    <row r="322" customFormat="false" ht="15" hidden="false" customHeight="false" outlineLevel="0" collapsed="false">
      <c r="A322" s="2"/>
      <c r="B322" s="3"/>
      <c r="C322" s="2"/>
      <c r="D322" s="2"/>
      <c r="E322" s="4"/>
      <c r="F322" s="8"/>
      <c r="G322" s="8"/>
      <c r="H322" s="8"/>
      <c r="I322" s="8"/>
      <c r="J322" s="9" t="str">
        <f aca="false">IF(OR(F322="",G322=""),"",G322-F322)</f>
        <v/>
      </c>
      <c r="K322" s="9" t="str">
        <f aca="false">IF(OR(F322="",I322=""),"",I322-F322)</f>
        <v/>
      </c>
      <c r="L322" s="2"/>
      <c r="M322" s="6" t="str">
        <f aca="false">IF(A322="","",IFERROR(INDEX(Concretagens!$G$2:$G$300,MATCH(A322,Concretagens!$A$2:$A$300,0)),""))</f>
        <v/>
      </c>
      <c r="N322" s="7" t="str">
        <f aca="false">IF(OR(L322="",M322=""),"",IF(ABS(L322-M322)&lt;=20,"Sim","Não"))</f>
        <v/>
      </c>
      <c r="O322" s="2"/>
      <c r="P322" s="2"/>
      <c r="Q322" s="2"/>
    </row>
    <row r="323" customFormat="false" ht="15" hidden="false" customHeight="false" outlineLevel="0" collapsed="false">
      <c r="A323" s="2"/>
      <c r="B323" s="3"/>
      <c r="C323" s="2"/>
      <c r="D323" s="2"/>
      <c r="E323" s="4"/>
      <c r="F323" s="8"/>
      <c r="G323" s="8"/>
      <c r="H323" s="8"/>
      <c r="I323" s="8"/>
      <c r="J323" s="9" t="str">
        <f aca="false">IF(OR(F323="",G323=""),"",G323-F323)</f>
        <v/>
      </c>
      <c r="K323" s="9" t="str">
        <f aca="false">IF(OR(F323="",I323=""),"",I323-F323)</f>
        <v/>
      </c>
      <c r="L323" s="2"/>
      <c r="M323" s="6" t="str">
        <f aca="false">IF(A323="","",IFERROR(INDEX(Concretagens!$G$2:$G$300,MATCH(A323,Concretagens!$A$2:$A$300,0)),""))</f>
        <v/>
      </c>
      <c r="N323" s="7" t="str">
        <f aca="false">IF(OR(L323="",M323=""),"",IF(ABS(L323-M323)&lt;=20,"Sim","Não"))</f>
        <v/>
      </c>
      <c r="O323" s="2"/>
      <c r="P323" s="2"/>
      <c r="Q323" s="2"/>
    </row>
    <row r="324" customFormat="false" ht="15" hidden="false" customHeight="false" outlineLevel="0" collapsed="false">
      <c r="A324" s="2"/>
      <c r="B324" s="3"/>
      <c r="C324" s="2"/>
      <c r="D324" s="2"/>
      <c r="E324" s="4"/>
      <c r="F324" s="8"/>
      <c r="G324" s="8"/>
      <c r="H324" s="8"/>
      <c r="I324" s="8"/>
      <c r="J324" s="9" t="str">
        <f aca="false">IF(OR(F324="",G324=""),"",G324-F324)</f>
        <v/>
      </c>
      <c r="K324" s="9" t="str">
        <f aca="false">IF(OR(F324="",I324=""),"",I324-F324)</f>
        <v/>
      </c>
      <c r="L324" s="2"/>
      <c r="M324" s="6" t="str">
        <f aca="false">IF(A324="","",IFERROR(INDEX(Concretagens!$G$2:$G$300,MATCH(A324,Concretagens!$A$2:$A$300,0)),""))</f>
        <v/>
      </c>
      <c r="N324" s="7" t="str">
        <f aca="false">IF(OR(L324="",M324=""),"",IF(ABS(L324-M324)&lt;=20,"Sim","Não"))</f>
        <v/>
      </c>
      <c r="O324" s="2"/>
      <c r="P324" s="2"/>
      <c r="Q324" s="2"/>
    </row>
    <row r="325" customFormat="false" ht="15" hidden="false" customHeight="false" outlineLevel="0" collapsed="false">
      <c r="A325" s="2"/>
      <c r="B325" s="3"/>
      <c r="C325" s="2"/>
      <c r="D325" s="2"/>
      <c r="E325" s="4"/>
      <c r="F325" s="8"/>
      <c r="G325" s="8"/>
      <c r="H325" s="8"/>
      <c r="I325" s="8"/>
      <c r="J325" s="9" t="str">
        <f aca="false">IF(OR(F325="",G325=""),"",G325-F325)</f>
        <v/>
      </c>
      <c r="K325" s="9" t="str">
        <f aca="false">IF(OR(F325="",I325=""),"",I325-F325)</f>
        <v/>
      </c>
      <c r="L325" s="2"/>
      <c r="M325" s="6" t="str">
        <f aca="false">IF(A325="","",IFERROR(INDEX(Concretagens!$G$2:$G$300,MATCH(A325,Concretagens!$A$2:$A$300,0)),""))</f>
        <v/>
      </c>
      <c r="N325" s="7" t="str">
        <f aca="false">IF(OR(L325="",M325=""),"",IF(ABS(L325-M325)&lt;=20,"Sim","Não"))</f>
        <v/>
      </c>
      <c r="O325" s="2"/>
      <c r="P325" s="2"/>
      <c r="Q325" s="2"/>
    </row>
    <row r="326" customFormat="false" ht="15" hidden="false" customHeight="false" outlineLevel="0" collapsed="false">
      <c r="A326" s="2"/>
      <c r="B326" s="3"/>
      <c r="C326" s="2"/>
      <c r="D326" s="2"/>
      <c r="E326" s="4"/>
      <c r="F326" s="8"/>
      <c r="G326" s="8"/>
      <c r="H326" s="8"/>
      <c r="I326" s="8"/>
      <c r="J326" s="9" t="str">
        <f aca="false">IF(OR(F326="",G326=""),"",G326-F326)</f>
        <v/>
      </c>
      <c r="K326" s="9" t="str">
        <f aca="false">IF(OR(F326="",I326=""),"",I326-F326)</f>
        <v/>
      </c>
      <c r="L326" s="2"/>
      <c r="M326" s="6" t="str">
        <f aca="false">IF(A326="","",IFERROR(INDEX(Concretagens!$G$2:$G$300,MATCH(A326,Concretagens!$A$2:$A$300,0)),""))</f>
        <v/>
      </c>
      <c r="N326" s="7" t="str">
        <f aca="false">IF(OR(L326="",M326=""),"",IF(ABS(L326-M326)&lt;=20,"Sim","Não"))</f>
        <v/>
      </c>
      <c r="O326" s="2"/>
      <c r="P326" s="2"/>
      <c r="Q326" s="2"/>
    </row>
    <row r="327" customFormat="false" ht="15" hidden="false" customHeight="false" outlineLevel="0" collapsed="false">
      <c r="A327" s="2"/>
      <c r="B327" s="3"/>
      <c r="C327" s="2"/>
      <c r="D327" s="2"/>
      <c r="E327" s="4"/>
      <c r="F327" s="8"/>
      <c r="G327" s="8"/>
      <c r="H327" s="8"/>
      <c r="I327" s="8"/>
      <c r="J327" s="9" t="str">
        <f aca="false">IF(OR(F327="",G327=""),"",G327-F327)</f>
        <v/>
      </c>
      <c r="K327" s="9" t="str">
        <f aca="false">IF(OR(F327="",I327=""),"",I327-F327)</f>
        <v/>
      </c>
      <c r="L327" s="2"/>
      <c r="M327" s="6" t="str">
        <f aca="false">IF(A327="","",IFERROR(INDEX(Concretagens!$G$2:$G$300,MATCH(A327,Concretagens!$A$2:$A$300,0)),""))</f>
        <v/>
      </c>
      <c r="N327" s="7" t="str">
        <f aca="false">IF(OR(L327="",M327=""),"",IF(ABS(L327-M327)&lt;=20,"Sim","Não"))</f>
        <v/>
      </c>
      <c r="O327" s="2"/>
      <c r="P327" s="2"/>
      <c r="Q327" s="2"/>
    </row>
    <row r="328" customFormat="false" ht="15" hidden="false" customHeight="false" outlineLevel="0" collapsed="false">
      <c r="A328" s="2"/>
      <c r="B328" s="3"/>
      <c r="C328" s="2"/>
      <c r="D328" s="2"/>
      <c r="E328" s="4"/>
      <c r="F328" s="8"/>
      <c r="G328" s="8"/>
      <c r="H328" s="8"/>
      <c r="I328" s="8"/>
      <c r="J328" s="9" t="str">
        <f aca="false">IF(OR(F328="",G328=""),"",G328-F328)</f>
        <v/>
      </c>
      <c r="K328" s="9" t="str">
        <f aca="false">IF(OR(F328="",I328=""),"",I328-F328)</f>
        <v/>
      </c>
      <c r="L328" s="2"/>
      <c r="M328" s="6" t="str">
        <f aca="false">IF(A328="","",IFERROR(INDEX(Concretagens!$G$2:$G$300,MATCH(A328,Concretagens!$A$2:$A$300,0)),""))</f>
        <v/>
      </c>
      <c r="N328" s="7" t="str">
        <f aca="false">IF(OR(L328="",M328=""),"",IF(ABS(L328-M328)&lt;=20,"Sim","Não"))</f>
        <v/>
      </c>
      <c r="O328" s="2"/>
      <c r="P328" s="2"/>
      <c r="Q328" s="2"/>
    </row>
    <row r="329" customFormat="false" ht="15" hidden="false" customHeight="false" outlineLevel="0" collapsed="false">
      <c r="A329" s="2"/>
      <c r="B329" s="3"/>
      <c r="C329" s="2"/>
      <c r="D329" s="2"/>
      <c r="E329" s="4"/>
      <c r="F329" s="8"/>
      <c r="G329" s="8"/>
      <c r="H329" s="8"/>
      <c r="I329" s="8"/>
      <c r="J329" s="9" t="str">
        <f aca="false">IF(OR(F329="",G329=""),"",G329-F329)</f>
        <v/>
      </c>
      <c r="K329" s="9" t="str">
        <f aca="false">IF(OR(F329="",I329=""),"",I329-F329)</f>
        <v/>
      </c>
      <c r="L329" s="2"/>
      <c r="M329" s="6" t="str">
        <f aca="false">IF(A329="","",IFERROR(INDEX(Concretagens!$G$2:$G$300,MATCH(A329,Concretagens!$A$2:$A$300,0)),""))</f>
        <v/>
      </c>
      <c r="N329" s="7" t="str">
        <f aca="false">IF(OR(L329="",M329=""),"",IF(ABS(L329-M329)&lt;=20,"Sim","Não"))</f>
        <v/>
      </c>
      <c r="O329" s="2"/>
      <c r="P329" s="2"/>
      <c r="Q329" s="2"/>
    </row>
    <row r="330" customFormat="false" ht="15" hidden="false" customHeight="false" outlineLevel="0" collapsed="false">
      <c r="A330" s="2"/>
      <c r="B330" s="3"/>
      <c r="C330" s="2"/>
      <c r="D330" s="2"/>
      <c r="E330" s="4"/>
      <c r="F330" s="8"/>
      <c r="G330" s="8"/>
      <c r="H330" s="8"/>
      <c r="I330" s="8"/>
      <c r="J330" s="9" t="str">
        <f aca="false">IF(OR(F330="",G330=""),"",G330-F330)</f>
        <v/>
      </c>
      <c r="K330" s="9" t="str">
        <f aca="false">IF(OR(F330="",I330=""),"",I330-F330)</f>
        <v/>
      </c>
      <c r="L330" s="2"/>
      <c r="M330" s="6" t="str">
        <f aca="false">IF(A330="","",IFERROR(INDEX(Concretagens!$G$2:$G$300,MATCH(A330,Concretagens!$A$2:$A$300,0)),""))</f>
        <v/>
      </c>
      <c r="N330" s="7" t="str">
        <f aca="false">IF(OR(L330="",M330=""),"",IF(ABS(L330-M330)&lt;=20,"Sim","Não"))</f>
        <v/>
      </c>
      <c r="O330" s="2"/>
      <c r="P330" s="2"/>
      <c r="Q330" s="2"/>
    </row>
    <row r="331" customFormat="false" ht="15" hidden="false" customHeight="false" outlineLevel="0" collapsed="false">
      <c r="A331" s="2"/>
      <c r="B331" s="3"/>
      <c r="C331" s="2"/>
      <c r="D331" s="2"/>
      <c r="E331" s="4"/>
      <c r="F331" s="8"/>
      <c r="G331" s="8"/>
      <c r="H331" s="8"/>
      <c r="I331" s="8"/>
      <c r="J331" s="9" t="str">
        <f aca="false">IF(OR(F331="",G331=""),"",G331-F331)</f>
        <v/>
      </c>
      <c r="K331" s="9" t="str">
        <f aca="false">IF(OR(F331="",I331=""),"",I331-F331)</f>
        <v/>
      </c>
      <c r="L331" s="2"/>
      <c r="M331" s="6" t="str">
        <f aca="false">IF(A331="","",IFERROR(INDEX(Concretagens!$G$2:$G$300,MATCH(A331,Concretagens!$A$2:$A$300,0)),""))</f>
        <v/>
      </c>
      <c r="N331" s="7" t="str">
        <f aca="false">IF(OR(L331="",M331=""),"",IF(ABS(L331-M331)&lt;=20,"Sim","Não"))</f>
        <v/>
      </c>
      <c r="O331" s="2"/>
      <c r="P331" s="2"/>
      <c r="Q331" s="2"/>
    </row>
    <row r="332" customFormat="false" ht="15" hidden="false" customHeight="false" outlineLevel="0" collapsed="false">
      <c r="A332" s="2"/>
      <c r="B332" s="3"/>
      <c r="C332" s="2"/>
      <c r="D332" s="2"/>
      <c r="E332" s="4"/>
      <c r="F332" s="8"/>
      <c r="G332" s="8"/>
      <c r="H332" s="8"/>
      <c r="I332" s="8"/>
      <c r="J332" s="9" t="str">
        <f aca="false">IF(OR(F332="",G332=""),"",G332-F332)</f>
        <v/>
      </c>
      <c r="K332" s="9" t="str">
        <f aca="false">IF(OR(F332="",I332=""),"",I332-F332)</f>
        <v/>
      </c>
      <c r="L332" s="2"/>
      <c r="M332" s="6" t="str">
        <f aca="false">IF(A332="","",IFERROR(INDEX(Concretagens!$G$2:$G$300,MATCH(A332,Concretagens!$A$2:$A$300,0)),""))</f>
        <v/>
      </c>
      <c r="N332" s="7" t="str">
        <f aca="false">IF(OR(L332="",M332=""),"",IF(ABS(L332-M332)&lt;=20,"Sim","Não"))</f>
        <v/>
      </c>
      <c r="O332" s="2"/>
      <c r="P332" s="2"/>
      <c r="Q332" s="2"/>
    </row>
    <row r="333" customFormat="false" ht="15" hidden="false" customHeight="false" outlineLevel="0" collapsed="false">
      <c r="A333" s="2"/>
      <c r="B333" s="3"/>
      <c r="C333" s="2"/>
      <c r="D333" s="2"/>
      <c r="E333" s="4"/>
      <c r="F333" s="8"/>
      <c r="G333" s="8"/>
      <c r="H333" s="8"/>
      <c r="I333" s="8"/>
      <c r="J333" s="9" t="str">
        <f aca="false">IF(OR(F333="",G333=""),"",G333-F333)</f>
        <v/>
      </c>
      <c r="K333" s="9" t="str">
        <f aca="false">IF(OR(F333="",I333=""),"",I333-F333)</f>
        <v/>
      </c>
      <c r="L333" s="2"/>
      <c r="M333" s="6" t="str">
        <f aca="false">IF(A333="","",IFERROR(INDEX(Concretagens!$G$2:$G$300,MATCH(A333,Concretagens!$A$2:$A$300,0)),""))</f>
        <v/>
      </c>
      <c r="N333" s="7" t="str">
        <f aca="false">IF(OR(L333="",M333=""),"",IF(ABS(L333-M333)&lt;=20,"Sim","Não"))</f>
        <v/>
      </c>
      <c r="O333" s="2"/>
      <c r="P333" s="2"/>
      <c r="Q333" s="2"/>
    </row>
    <row r="334" customFormat="false" ht="15" hidden="false" customHeight="false" outlineLevel="0" collapsed="false">
      <c r="A334" s="2"/>
      <c r="B334" s="3"/>
      <c r="C334" s="2"/>
      <c r="D334" s="2"/>
      <c r="E334" s="4"/>
      <c r="F334" s="8"/>
      <c r="G334" s="8"/>
      <c r="H334" s="8"/>
      <c r="I334" s="8"/>
      <c r="J334" s="9" t="str">
        <f aca="false">IF(OR(F334="",G334=""),"",G334-F334)</f>
        <v/>
      </c>
      <c r="K334" s="9" t="str">
        <f aca="false">IF(OR(F334="",I334=""),"",I334-F334)</f>
        <v/>
      </c>
      <c r="L334" s="2"/>
      <c r="M334" s="6" t="str">
        <f aca="false">IF(A334="","",IFERROR(INDEX(Concretagens!$G$2:$G$300,MATCH(A334,Concretagens!$A$2:$A$300,0)),""))</f>
        <v/>
      </c>
      <c r="N334" s="7" t="str">
        <f aca="false">IF(OR(L334="",M334=""),"",IF(ABS(L334-M334)&lt;=20,"Sim","Não"))</f>
        <v/>
      </c>
      <c r="O334" s="2"/>
      <c r="P334" s="2"/>
      <c r="Q334" s="2"/>
    </row>
    <row r="335" customFormat="false" ht="15" hidden="false" customHeight="false" outlineLevel="0" collapsed="false">
      <c r="A335" s="2"/>
      <c r="B335" s="3"/>
      <c r="C335" s="2"/>
      <c r="D335" s="2"/>
      <c r="E335" s="4"/>
      <c r="F335" s="8"/>
      <c r="G335" s="8"/>
      <c r="H335" s="8"/>
      <c r="I335" s="8"/>
      <c r="J335" s="9" t="str">
        <f aca="false">IF(OR(F335="",G335=""),"",G335-F335)</f>
        <v/>
      </c>
      <c r="K335" s="9" t="str">
        <f aca="false">IF(OR(F335="",I335=""),"",I335-F335)</f>
        <v/>
      </c>
      <c r="L335" s="2"/>
      <c r="M335" s="6" t="str">
        <f aca="false">IF(A335="","",IFERROR(INDEX(Concretagens!$G$2:$G$300,MATCH(A335,Concretagens!$A$2:$A$300,0)),""))</f>
        <v/>
      </c>
      <c r="N335" s="7" t="str">
        <f aca="false">IF(OR(L335="",M335=""),"",IF(ABS(L335-M335)&lt;=20,"Sim","Não"))</f>
        <v/>
      </c>
      <c r="O335" s="2"/>
      <c r="P335" s="2"/>
      <c r="Q335" s="2"/>
    </row>
    <row r="336" customFormat="false" ht="15" hidden="false" customHeight="false" outlineLevel="0" collapsed="false">
      <c r="A336" s="2"/>
      <c r="B336" s="3"/>
      <c r="C336" s="2"/>
      <c r="D336" s="2"/>
      <c r="E336" s="4"/>
      <c r="F336" s="8"/>
      <c r="G336" s="8"/>
      <c r="H336" s="8"/>
      <c r="I336" s="8"/>
      <c r="J336" s="9" t="str">
        <f aca="false">IF(OR(F336="",G336=""),"",G336-F336)</f>
        <v/>
      </c>
      <c r="K336" s="9" t="str">
        <f aca="false">IF(OR(F336="",I336=""),"",I336-F336)</f>
        <v/>
      </c>
      <c r="L336" s="2"/>
      <c r="M336" s="6" t="str">
        <f aca="false">IF(A336="","",IFERROR(INDEX(Concretagens!$G$2:$G$300,MATCH(A336,Concretagens!$A$2:$A$300,0)),""))</f>
        <v/>
      </c>
      <c r="N336" s="7" t="str">
        <f aca="false">IF(OR(L336="",M336=""),"",IF(ABS(L336-M336)&lt;=20,"Sim","Não"))</f>
        <v/>
      </c>
      <c r="O336" s="2"/>
      <c r="P336" s="2"/>
      <c r="Q336" s="2"/>
    </row>
    <row r="337" customFormat="false" ht="15" hidden="false" customHeight="false" outlineLevel="0" collapsed="false">
      <c r="A337" s="2"/>
      <c r="B337" s="3"/>
      <c r="C337" s="2"/>
      <c r="D337" s="2"/>
      <c r="E337" s="4"/>
      <c r="F337" s="8"/>
      <c r="G337" s="8"/>
      <c r="H337" s="8"/>
      <c r="I337" s="8"/>
      <c r="J337" s="9" t="str">
        <f aca="false">IF(OR(F337="",G337=""),"",G337-F337)</f>
        <v/>
      </c>
      <c r="K337" s="9" t="str">
        <f aca="false">IF(OR(F337="",I337=""),"",I337-F337)</f>
        <v/>
      </c>
      <c r="L337" s="2"/>
      <c r="M337" s="6" t="str">
        <f aca="false">IF(A337="","",IFERROR(INDEX(Concretagens!$G$2:$G$300,MATCH(A337,Concretagens!$A$2:$A$300,0)),""))</f>
        <v/>
      </c>
      <c r="N337" s="7" t="str">
        <f aca="false">IF(OR(L337="",M337=""),"",IF(ABS(L337-M337)&lt;=20,"Sim","Não"))</f>
        <v/>
      </c>
      <c r="O337" s="2"/>
      <c r="P337" s="2"/>
      <c r="Q337" s="2"/>
    </row>
    <row r="338" customFormat="false" ht="15" hidden="false" customHeight="false" outlineLevel="0" collapsed="false">
      <c r="A338" s="2"/>
      <c r="B338" s="3"/>
      <c r="C338" s="2"/>
      <c r="D338" s="2"/>
      <c r="E338" s="4"/>
      <c r="F338" s="8"/>
      <c r="G338" s="8"/>
      <c r="H338" s="8"/>
      <c r="I338" s="8"/>
      <c r="J338" s="9" t="str">
        <f aca="false">IF(OR(F338="",G338=""),"",G338-F338)</f>
        <v/>
      </c>
      <c r="K338" s="9" t="str">
        <f aca="false">IF(OR(F338="",I338=""),"",I338-F338)</f>
        <v/>
      </c>
      <c r="L338" s="2"/>
      <c r="M338" s="6" t="str">
        <f aca="false">IF(A338="","",IFERROR(INDEX(Concretagens!$G$2:$G$300,MATCH(A338,Concretagens!$A$2:$A$300,0)),""))</f>
        <v/>
      </c>
      <c r="N338" s="7" t="str">
        <f aca="false">IF(OR(L338="",M338=""),"",IF(ABS(L338-M338)&lt;=20,"Sim","Não"))</f>
        <v/>
      </c>
      <c r="O338" s="2"/>
      <c r="P338" s="2"/>
      <c r="Q338" s="2"/>
    </row>
    <row r="339" customFormat="false" ht="15" hidden="false" customHeight="false" outlineLevel="0" collapsed="false">
      <c r="A339" s="2"/>
      <c r="B339" s="3"/>
      <c r="C339" s="2"/>
      <c r="D339" s="2"/>
      <c r="E339" s="4"/>
      <c r="F339" s="8"/>
      <c r="G339" s="8"/>
      <c r="H339" s="8"/>
      <c r="I339" s="8"/>
      <c r="J339" s="9" t="str">
        <f aca="false">IF(OR(F339="",G339=""),"",G339-F339)</f>
        <v/>
      </c>
      <c r="K339" s="9" t="str">
        <f aca="false">IF(OR(F339="",I339=""),"",I339-F339)</f>
        <v/>
      </c>
      <c r="L339" s="2"/>
      <c r="M339" s="6" t="str">
        <f aca="false">IF(A339="","",IFERROR(INDEX(Concretagens!$G$2:$G$300,MATCH(A339,Concretagens!$A$2:$A$300,0)),""))</f>
        <v/>
      </c>
      <c r="N339" s="7" t="str">
        <f aca="false">IF(OR(L339="",M339=""),"",IF(ABS(L339-M339)&lt;=20,"Sim","Não"))</f>
        <v/>
      </c>
      <c r="O339" s="2"/>
      <c r="P339" s="2"/>
      <c r="Q339" s="2"/>
    </row>
    <row r="340" customFormat="false" ht="15" hidden="false" customHeight="false" outlineLevel="0" collapsed="false">
      <c r="A340" s="2"/>
      <c r="B340" s="3"/>
      <c r="C340" s="2"/>
      <c r="D340" s="2"/>
      <c r="E340" s="4"/>
      <c r="F340" s="8"/>
      <c r="G340" s="8"/>
      <c r="H340" s="8"/>
      <c r="I340" s="8"/>
      <c r="J340" s="9" t="str">
        <f aca="false">IF(OR(F340="",G340=""),"",G340-F340)</f>
        <v/>
      </c>
      <c r="K340" s="9" t="str">
        <f aca="false">IF(OR(F340="",I340=""),"",I340-F340)</f>
        <v/>
      </c>
      <c r="L340" s="2"/>
      <c r="M340" s="6" t="str">
        <f aca="false">IF(A340="","",IFERROR(INDEX(Concretagens!$G$2:$G$300,MATCH(A340,Concretagens!$A$2:$A$300,0)),""))</f>
        <v/>
      </c>
      <c r="N340" s="7" t="str">
        <f aca="false">IF(OR(L340="",M340=""),"",IF(ABS(L340-M340)&lt;=20,"Sim","Não"))</f>
        <v/>
      </c>
      <c r="O340" s="2"/>
      <c r="P340" s="2"/>
      <c r="Q340" s="2"/>
    </row>
    <row r="341" customFormat="false" ht="15" hidden="false" customHeight="false" outlineLevel="0" collapsed="false">
      <c r="A341" s="2"/>
      <c r="B341" s="3"/>
      <c r="C341" s="2"/>
      <c r="D341" s="2"/>
      <c r="E341" s="4"/>
      <c r="F341" s="8"/>
      <c r="G341" s="8"/>
      <c r="H341" s="8"/>
      <c r="I341" s="8"/>
      <c r="J341" s="9" t="str">
        <f aca="false">IF(OR(F341="",G341=""),"",G341-F341)</f>
        <v/>
      </c>
      <c r="K341" s="9" t="str">
        <f aca="false">IF(OR(F341="",I341=""),"",I341-F341)</f>
        <v/>
      </c>
      <c r="L341" s="2"/>
      <c r="M341" s="6" t="str">
        <f aca="false">IF(A341="","",IFERROR(INDEX(Concretagens!$G$2:$G$300,MATCH(A341,Concretagens!$A$2:$A$300,0)),""))</f>
        <v/>
      </c>
      <c r="N341" s="7" t="str">
        <f aca="false">IF(OR(L341="",M341=""),"",IF(ABS(L341-M341)&lt;=20,"Sim","Não"))</f>
        <v/>
      </c>
      <c r="O341" s="2"/>
      <c r="P341" s="2"/>
      <c r="Q341" s="2"/>
    </row>
    <row r="342" customFormat="false" ht="15" hidden="false" customHeight="false" outlineLevel="0" collapsed="false">
      <c r="A342" s="2"/>
      <c r="B342" s="3"/>
      <c r="C342" s="2"/>
      <c r="D342" s="2"/>
      <c r="E342" s="4"/>
      <c r="F342" s="8"/>
      <c r="G342" s="8"/>
      <c r="H342" s="8"/>
      <c r="I342" s="8"/>
      <c r="J342" s="9" t="str">
        <f aca="false">IF(OR(F342="",G342=""),"",G342-F342)</f>
        <v/>
      </c>
      <c r="K342" s="9" t="str">
        <f aca="false">IF(OR(F342="",I342=""),"",I342-F342)</f>
        <v/>
      </c>
      <c r="L342" s="2"/>
      <c r="M342" s="6" t="str">
        <f aca="false">IF(A342="","",IFERROR(INDEX(Concretagens!$G$2:$G$300,MATCH(A342,Concretagens!$A$2:$A$300,0)),""))</f>
        <v/>
      </c>
      <c r="N342" s="7" t="str">
        <f aca="false">IF(OR(L342="",M342=""),"",IF(ABS(L342-M342)&lt;=20,"Sim","Não"))</f>
        <v/>
      </c>
      <c r="O342" s="2"/>
      <c r="P342" s="2"/>
      <c r="Q342" s="2"/>
    </row>
    <row r="343" customFormat="false" ht="15" hidden="false" customHeight="false" outlineLevel="0" collapsed="false">
      <c r="A343" s="2"/>
      <c r="B343" s="3"/>
      <c r="C343" s="2"/>
      <c r="D343" s="2"/>
      <c r="E343" s="4"/>
      <c r="F343" s="8"/>
      <c r="G343" s="8"/>
      <c r="H343" s="8"/>
      <c r="I343" s="8"/>
      <c r="J343" s="9" t="str">
        <f aca="false">IF(OR(F343="",G343=""),"",G343-F343)</f>
        <v/>
      </c>
      <c r="K343" s="9" t="str">
        <f aca="false">IF(OR(F343="",I343=""),"",I343-F343)</f>
        <v/>
      </c>
      <c r="L343" s="2"/>
      <c r="M343" s="6" t="str">
        <f aca="false">IF(A343="","",IFERROR(INDEX(Concretagens!$G$2:$G$300,MATCH(A343,Concretagens!$A$2:$A$300,0)),""))</f>
        <v/>
      </c>
      <c r="N343" s="7" t="str">
        <f aca="false">IF(OR(L343="",M343=""),"",IF(ABS(L343-M343)&lt;=20,"Sim","Não"))</f>
        <v/>
      </c>
      <c r="O343" s="2"/>
      <c r="P343" s="2"/>
      <c r="Q343" s="2"/>
    </row>
    <row r="344" customFormat="false" ht="15" hidden="false" customHeight="false" outlineLevel="0" collapsed="false">
      <c r="A344" s="2"/>
      <c r="B344" s="3"/>
      <c r="C344" s="2"/>
      <c r="D344" s="2"/>
      <c r="E344" s="4"/>
      <c r="F344" s="8"/>
      <c r="G344" s="8"/>
      <c r="H344" s="8"/>
      <c r="I344" s="8"/>
      <c r="J344" s="9" t="str">
        <f aca="false">IF(OR(F344="",G344=""),"",G344-F344)</f>
        <v/>
      </c>
      <c r="K344" s="9" t="str">
        <f aca="false">IF(OR(F344="",I344=""),"",I344-F344)</f>
        <v/>
      </c>
      <c r="L344" s="2"/>
      <c r="M344" s="6" t="str">
        <f aca="false">IF(A344="","",IFERROR(INDEX(Concretagens!$G$2:$G$300,MATCH(A344,Concretagens!$A$2:$A$300,0)),""))</f>
        <v/>
      </c>
      <c r="N344" s="7" t="str">
        <f aca="false">IF(OR(L344="",M344=""),"",IF(ABS(L344-M344)&lt;=20,"Sim","Não"))</f>
        <v/>
      </c>
      <c r="O344" s="2"/>
      <c r="P344" s="2"/>
      <c r="Q344" s="2"/>
    </row>
    <row r="345" customFormat="false" ht="15" hidden="false" customHeight="false" outlineLevel="0" collapsed="false">
      <c r="A345" s="2"/>
      <c r="B345" s="3"/>
      <c r="C345" s="2"/>
      <c r="D345" s="2"/>
      <c r="E345" s="4"/>
      <c r="F345" s="8"/>
      <c r="G345" s="8"/>
      <c r="H345" s="8"/>
      <c r="I345" s="8"/>
      <c r="J345" s="9" t="str">
        <f aca="false">IF(OR(F345="",G345=""),"",G345-F345)</f>
        <v/>
      </c>
      <c r="K345" s="9" t="str">
        <f aca="false">IF(OR(F345="",I345=""),"",I345-F345)</f>
        <v/>
      </c>
      <c r="L345" s="2"/>
      <c r="M345" s="6" t="str">
        <f aca="false">IF(A345="","",IFERROR(INDEX(Concretagens!$G$2:$G$300,MATCH(A345,Concretagens!$A$2:$A$300,0)),""))</f>
        <v/>
      </c>
      <c r="N345" s="7" t="str">
        <f aca="false">IF(OR(L345="",M345=""),"",IF(ABS(L345-M345)&lt;=20,"Sim","Não"))</f>
        <v/>
      </c>
      <c r="O345" s="2"/>
      <c r="P345" s="2"/>
      <c r="Q345" s="2"/>
    </row>
    <row r="346" customFormat="false" ht="15" hidden="false" customHeight="false" outlineLevel="0" collapsed="false">
      <c r="A346" s="2"/>
      <c r="B346" s="3"/>
      <c r="C346" s="2"/>
      <c r="D346" s="2"/>
      <c r="E346" s="4"/>
      <c r="F346" s="8"/>
      <c r="G346" s="8"/>
      <c r="H346" s="8"/>
      <c r="I346" s="8"/>
      <c r="J346" s="9" t="str">
        <f aca="false">IF(OR(F346="",G346=""),"",G346-F346)</f>
        <v/>
      </c>
      <c r="K346" s="9" t="str">
        <f aca="false">IF(OR(F346="",I346=""),"",I346-F346)</f>
        <v/>
      </c>
      <c r="L346" s="2"/>
      <c r="M346" s="6" t="str">
        <f aca="false">IF(A346="","",IFERROR(INDEX(Concretagens!$G$2:$G$300,MATCH(A346,Concretagens!$A$2:$A$300,0)),""))</f>
        <v/>
      </c>
      <c r="N346" s="7" t="str">
        <f aca="false">IF(OR(L346="",M346=""),"",IF(ABS(L346-M346)&lt;=20,"Sim","Não"))</f>
        <v/>
      </c>
      <c r="O346" s="2"/>
      <c r="P346" s="2"/>
      <c r="Q346" s="2"/>
    </row>
    <row r="347" customFormat="false" ht="15" hidden="false" customHeight="false" outlineLevel="0" collapsed="false">
      <c r="A347" s="2"/>
      <c r="B347" s="3"/>
      <c r="C347" s="2"/>
      <c r="D347" s="2"/>
      <c r="E347" s="4"/>
      <c r="F347" s="8"/>
      <c r="G347" s="8"/>
      <c r="H347" s="8"/>
      <c r="I347" s="8"/>
      <c r="J347" s="9" t="str">
        <f aca="false">IF(OR(F347="",G347=""),"",G347-F347)</f>
        <v/>
      </c>
      <c r="K347" s="9" t="str">
        <f aca="false">IF(OR(F347="",I347=""),"",I347-F347)</f>
        <v/>
      </c>
      <c r="L347" s="2"/>
      <c r="M347" s="6" t="str">
        <f aca="false">IF(A347="","",IFERROR(INDEX(Concretagens!$G$2:$G$300,MATCH(A347,Concretagens!$A$2:$A$300,0)),""))</f>
        <v/>
      </c>
      <c r="N347" s="7" t="str">
        <f aca="false">IF(OR(L347="",M347=""),"",IF(ABS(L347-M347)&lt;=20,"Sim","Não"))</f>
        <v/>
      </c>
      <c r="O347" s="2"/>
      <c r="P347" s="2"/>
      <c r="Q347" s="2"/>
    </row>
    <row r="348" customFormat="false" ht="15" hidden="false" customHeight="false" outlineLevel="0" collapsed="false">
      <c r="A348" s="2"/>
      <c r="B348" s="3"/>
      <c r="C348" s="2"/>
      <c r="D348" s="2"/>
      <c r="E348" s="4"/>
      <c r="F348" s="8"/>
      <c r="G348" s="8"/>
      <c r="H348" s="8"/>
      <c r="I348" s="8"/>
      <c r="J348" s="9" t="str">
        <f aca="false">IF(OR(F348="",G348=""),"",G348-F348)</f>
        <v/>
      </c>
      <c r="K348" s="9" t="str">
        <f aca="false">IF(OR(F348="",I348=""),"",I348-F348)</f>
        <v/>
      </c>
      <c r="L348" s="2"/>
      <c r="M348" s="6" t="str">
        <f aca="false">IF(A348="","",IFERROR(INDEX(Concretagens!$G$2:$G$300,MATCH(A348,Concretagens!$A$2:$A$300,0)),""))</f>
        <v/>
      </c>
      <c r="N348" s="7" t="str">
        <f aca="false">IF(OR(L348="",M348=""),"",IF(ABS(L348-M348)&lt;=20,"Sim","Não"))</f>
        <v/>
      </c>
      <c r="O348" s="2"/>
      <c r="P348" s="2"/>
      <c r="Q348" s="2"/>
    </row>
    <row r="349" customFormat="false" ht="15" hidden="false" customHeight="false" outlineLevel="0" collapsed="false">
      <c r="A349" s="2"/>
      <c r="B349" s="3"/>
      <c r="C349" s="2"/>
      <c r="D349" s="2"/>
      <c r="E349" s="4"/>
      <c r="F349" s="8"/>
      <c r="G349" s="8"/>
      <c r="H349" s="8"/>
      <c r="I349" s="8"/>
      <c r="J349" s="9" t="str">
        <f aca="false">IF(OR(F349="",G349=""),"",G349-F349)</f>
        <v/>
      </c>
      <c r="K349" s="9" t="str">
        <f aca="false">IF(OR(F349="",I349=""),"",I349-F349)</f>
        <v/>
      </c>
      <c r="L349" s="2"/>
      <c r="M349" s="6" t="str">
        <f aca="false">IF(A349="","",IFERROR(INDEX(Concretagens!$G$2:$G$300,MATCH(A349,Concretagens!$A$2:$A$300,0)),""))</f>
        <v/>
      </c>
      <c r="N349" s="7" t="str">
        <f aca="false">IF(OR(L349="",M349=""),"",IF(ABS(L349-M349)&lt;=20,"Sim","Não"))</f>
        <v/>
      </c>
      <c r="O349" s="2"/>
      <c r="P349" s="2"/>
      <c r="Q349" s="2"/>
    </row>
    <row r="350" customFormat="false" ht="15" hidden="false" customHeight="false" outlineLevel="0" collapsed="false">
      <c r="A350" s="2"/>
      <c r="B350" s="3"/>
      <c r="C350" s="2"/>
      <c r="D350" s="2"/>
      <c r="E350" s="4"/>
      <c r="F350" s="8"/>
      <c r="G350" s="8"/>
      <c r="H350" s="8"/>
      <c r="I350" s="8"/>
      <c r="J350" s="9" t="str">
        <f aca="false">IF(OR(F350="",G350=""),"",G350-F350)</f>
        <v/>
      </c>
      <c r="K350" s="9" t="str">
        <f aca="false">IF(OR(F350="",I350=""),"",I350-F350)</f>
        <v/>
      </c>
      <c r="L350" s="2"/>
      <c r="M350" s="6" t="str">
        <f aca="false">IF(A350="","",IFERROR(INDEX(Concretagens!$G$2:$G$300,MATCH(A350,Concretagens!$A$2:$A$300,0)),""))</f>
        <v/>
      </c>
      <c r="N350" s="7" t="str">
        <f aca="false">IF(OR(L350="",M350=""),"",IF(ABS(L350-M350)&lt;=20,"Sim","Não"))</f>
        <v/>
      </c>
      <c r="O350" s="2"/>
      <c r="P350" s="2"/>
      <c r="Q350" s="2"/>
    </row>
    <row r="351" customFormat="false" ht="15" hidden="false" customHeight="false" outlineLevel="0" collapsed="false">
      <c r="A351" s="2"/>
      <c r="B351" s="3"/>
      <c r="C351" s="2"/>
      <c r="D351" s="2"/>
      <c r="E351" s="4"/>
      <c r="F351" s="8"/>
      <c r="G351" s="8"/>
      <c r="H351" s="8"/>
      <c r="I351" s="8"/>
      <c r="J351" s="9" t="str">
        <f aca="false">IF(OR(F351="",G351=""),"",G351-F351)</f>
        <v/>
      </c>
      <c r="K351" s="9" t="str">
        <f aca="false">IF(OR(F351="",I351=""),"",I351-F351)</f>
        <v/>
      </c>
      <c r="L351" s="2"/>
      <c r="M351" s="6" t="str">
        <f aca="false">IF(A351="","",IFERROR(INDEX(Concretagens!$G$2:$G$300,MATCH(A351,Concretagens!$A$2:$A$300,0)),""))</f>
        <v/>
      </c>
      <c r="N351" s="7" t="str">
        <f aca="false">IF(OR(L351="",M351=""),"",IF(ABS(L351-M351)&lt;=20,"Sim","Não"))</f>
        <v/>
      </c>
      <c r="O351" s="2"/>
      <c r="P351" s="2"/>
      <c r="Q351" s="2"/>
    </row>
    <row r="352" customFormat="false" ht="15" hidden="false" customHeight="false" outlineLevel="0" collapsed="false">
      <c r="A352" s="2"/>
      <c r="B352" s="3"/>
      <c r="C352" s="2"/>
      <c r="D352" s="2"/>
      <c r="E352" s="4"/>
      <c r="F352" s="8"/>
      <c r="G352" s="8"/>
      <c r="H352" s="8"/>
      <c r="I352" s="8"/>
      <c r="J352" s="9" t="str">
        <f aca="false">IF(OR(F352="",G352=""),"",G352-F352)</f>
        <v/>
      </c>
      <c r="K352" s="9" t="str">
        <f aca="false">IF(OR(F352="",I352=""),"",I352-F352)</f>
        <v/>
      </c>
      <c r="L352" s="2"/>
      <c r="M352" s="6" t="str">
        <f aca="false">IF(A352="","",IFERROR(INDEX(Concretagens!$G$2:$G$300,MATCH(A352,Concretagens!$A$2:$A$300,0)),""))</f>
        <v/>
      </c>
      <c r="N352" s="7" t="str">
        <f aca="false">IF(OR(L352="",M352=""),"",IF(ABS(L352-M352)&lt;=20,"Sim","Não"))</f>
        <v/>
      </c>
      <c r="O352" s="2"/>
      <c r="P352" s="2"/>
      <c r="Q352" s="2"/>
    </row>
    <row r="353" customFormat="false" ht="15" hidden="false" customHeight="false" outlineLevel="0" collapsed="false">
      <c r="A353" s="2"/>
      <c r="B353" s="3"/>
      <c r="C353" s="2"/>
      <c r="D353" s="2"/>
      <c r="E353" s="4"/>
      <c r="F353" s="8"/>
      <c r="G353" s="8"/>
      <c r="H353" s="8"/>
      <c r="I353" s="8"/>
      <c r="J353" s="9" t="str">
        <f aca="false">IF(OR(F353="",G353=""),"",G353-F353)</f>
        <v/>
      </c>
      <c r="K353" s="9" t="str">
        <f aca="false">IF(OR(F353="",I353=""),"",I353-F353)</f>
        <v/>
      </c>
      <c r="L353" s="2"/>
      <c r="M353" s="6" t="str">
        <f aca="false">IF(A353="","",IFERROR(INDEX(Concretagens!$G$2:$G$300,MATCH(A353,Concretagens!$A$2:$A$300,0)),""))</f>
        <v/>
      </c>
      <c r="N353" s="7" t="str">
        <f aca="false">IF(OR(L353="",M353=""),"",IF(ABS(L353-M353)&lt;=20,"Sim","Não"))</f>
        <v/>
      </c>
      <c r="O353" s="2"/>
      <c r="P353" s="2"/>
      <c r="Q353" s="2"/>
    </row>
    <row r="354" customFormat="false" ht="15" hidden="false" customHeight="false" outlineLevel="0" collapsed="false">
      <c r="A354" s="2"/>
      <c r="B354" s="3"/>
      <c r="C354" s="2"/>
      <c r="D354" s="2"/>
      <c r="E354" s="4"/>
      <c r="F354" s="8"/>
      <c r="G354" s="8"/>
      <c r="H354" s="8"/>
      <c r="I354" s="8"/>
      <c r="J354" s="9" t="str">
        <f aca="false">IF(OR(F354="",G354=""),"",G354-F354)</f>
        <v/>
      </c>
      <c r="K354" s="9" t="str">
        <f aca="false">IF(OR(F354="",I354=""),"",I354-F354)</f>
        <v/>
      </c>
      <c r="L354" s="2"/>
      <c r="M354" s="6" t="str">
        <f aca="false">IF(A354="","",IFERROR(INDEX(Concretagens!$G$2:$G$300,MATCH(A354,Concretagens!$A$2:$A$300,0)),""))</f>
        <v/>
      </c>
      <c r="N354" s="7" t="str">
        <f aca="false">IF(OR(L354="",M354=""),"",IF(ABS(L354-M354)&lt;=20,"Sim","Não"))</f>
        <v/>
      </c>
      <c r="O354" s="2"/>
      <c r="P354" s="2"/>
      <c r="Q354" s="2"/>
    </row>
    <row r="355" customFormat="false" ht="15" hidden="false" customHeight="false" outlineLevel="0" collapsed="false">
      <c r="A355" s="2"/>
      <c r="B355" s="3"/>
      <c r="C355" s="2"/>
      <c r="D355" s="2"/>
      <c r="E355" s="4"/>
      <c r="F355" s="8"/>
      <c r="G355" s="8"/>
      <c r="H355" s="8"/>
      <c r="I355" s="8"/>
      <c r="J355" s="9" t="str">
        <f aca="false">IF(OR(F355="",G355=""),"",G355-F355)</f>
        <v/>
      </c>
      <c r="K355" s="9" t="str">
        <f aca="false">IF(OR(F355="",I355=""),"",I355-F355)</f>
        <v/>
      </c>
      <c r="L355" s="2"/>
      <c r="M355" s="6" t="str">
        <f aca="false">IF(A355="","",IFERROR(INDEX(Concretagens!$G$2:$G$300,MATCH(A355,Concretagens!$A$2:$A$300,0)),""))</f>
        <v/>
      </c>
      <c r="N355" s="7" t="str">
        <f aca="false">IF(OR(L355="",M355=""),"",IF(ABS(L355-M355)&lt;=20,"Sim","Não"))</f>
        <v/>
      </c>
      <c r="O355" s="2"/>
      <c r="P355" s="2"/>
      <c r="Q355" s="2"/>
    </row>
    <row r="356" customFormat="false" ht="15" hidden="false" customHeight="false" outlineLevel="0" collapsed="false">
      <c r="A356" s="2"/>
      <c r="B356" s="3"/>
      <c r="C356" s="2"/>
      <c r="D356" s="2"/>
      <c r="E356" s="4"/>
      <c r="F356" s="8"/>
      <c r="G356" s="8"/>
      <c r="H356" s="8"/>
      <c r="I356" s="8"/>
      <c r="J356" s="9" t="str">
        <f aca="false">IF(OR(F356="",G356=""),"",G356-F356)</f>
        <v/>
      </c>
      <c r="K356" s="9" t="str">
        <f aca="false">IF(OR(F356="",I356=""),"",I356-F356)</f>
        <v/>
      </c>
      <c r="L356" s="2"/>
      <c r="M356" s="6" t="str">
        <f aca="false">IF(A356="","",IFERROR(INDEX(Concretagens!$G$2:$G$300,MATCH(A356,Concretagens!$A$2:$A$300,0)),""))</f>
        <v/>
      </c>
      <c r="N356" s="7" t="str">
        <f aca="false">IF(OR(L356="",M356=""),"",IF(ABS(L356-M356)&lt;=20,"Sim","Não"))</f>
        <v/>
      </c>
      <c r="O356" s="2"/>
      <c r="P356" s="2"/>
      <c r="Q356" s="2"/>
    </row>
    <row r="357" customFormat="false" ht="15" hidden="false" customHeight="false" outlineLevel="0" collapsed="false">
      <c r="A357" s="2"/>
      <c r="B357" s="3"/>
      <c r="C357" s="2"/>
      <c r="D357" s="2"/>
      <c r="E357" s="4"/>
      <c r="F357" s="8"/>
      <c r="G357" s="8"/>
      <c r="H357" s="8"/>
      <c r="I357" s="8"/>
      <c r="J357" s="9" t="str">
        <f aca="false">IF(OR(F357="",G357=""),"",G357-F357)</f>
        <v/>
      </c>
      <c r="K357" s="9" t="str">
        <f aca="false">IF(OR(F357="",I357=""),"",I357-F357)</f>
        <v/>
      </c>
      <c r="L357" s="2"/>
      <c r="M357" s="6" t="str">
        <f aca="false">IF(A357="","",IFERROR(INDEX(Concretagens!$G$2:$G$300,MATCH(A357,Concretagens!$A$2:$A$300,0)),""))</f>
        <v/>
      </c>
      <c r="N357" s="7" t="str">
        <f aca="false">IF(OR(L357="",M357=""),"",IF(ABS(L357-M357)&lt;=20,"Sim","Não"))</f>
        <v/>
      </c>
      <c r="O357" s="2"/>
      <c r="P357" s="2"/>
      <c r="Q357" s="2"/>
    </row>
    <row r="358" customFormat="false" ht="15" hidden="false" customHeight="false" outlineLevel="0" collapsed="false">
      <c r="A358" s="2"/>
      <c r="B358" s="3"/>
      <c r="C358" s="2"/>
      <c r="D358" s="2"/>
      <c r="E358" s="4"/>
      <c r="F358" s="8"/>
      <c r="G358" s="8"/>
      <c r="H358" s="8"/>
      <c r="I358" s="8"/>
      <c r="J358" s="9" t="str">
        <f aca="false">IF(OR(F358="",G358=""),"",G358-F358)</f>
        <v/>
      </c>
      <c r="K358" s="9" t="str">
        <f aca="false">IF(OR(F358="",I358=""),"",I358-F358)</f>
        <v/>
      </c>
      <c r="L358" s="2"/>
      <c r="M358" s="6" t="str">
        <f aca="false">IF(A358="","",IFERROR(INDEX(Concretagens!$G$2:$G$300,MATCH(A358,Concretagens!$A$2:$A$300,0)),""))</f>
        <v/>
      </c>
      <c r="N358" s="7" t="str">
        <f aca="false">IF(OR(L358="",M358=""),"",IF(ABS(L358-M358)&lt;=20,"Sim","Não"))</f>
        <v/>
      </c>
      <c r="O358" s="2"/>
      <c r="P358" s="2"/>
      <c r="Q358" s="2"/>
    </row>
    <row r="359" customFormat="false" ht="15" hidden="false" customHeight="false" outlineLevel="0" collapsed="false">
      <c r="A359" s="2"/>
      <c r="B359" s="3"/>
      <c r="C359" s="2"/>
      <c r="D359" s="2"/>
      <c r="E359" s="4"/>
      <c r="F359" s="8"/>
      <c r="G359" s="8"/>
      <c r="H359" s="8"/>
      <c r="I359" s="8"/>
      <c r="J359" s="9" t="str">
        <f aca="false">IF(OR(F359="",G359=""),"",G359-F359)</f>
        <v/>
      </c>
      <c r="K359" s="9" t="str">
        <f aca="false">IF(OR(F359="",I359=""),"",I359-F359)</f>
        <v/>
      </c>
      <c r="L359" s="2"/>
      <c r="M359" s="6" t="str">
        <f aca="false">IF(A359="","",IFERROR(INDEX(Concretagens!$G$2:$G$300,MATCH(A359,Concretagens!$A$2:$A$300,0)),""))</f>
        <v/>
      </c>
      <c r="N359" s="7" t="str">
        <f aca="false">IF(OR(L359="",M359=""),"",IF(ABS(L359-M359)&lt;=20,"Sim","Não"))</f>
        <v/>
      </c>
      <c r="O359" s="2"/>
      <c r="P359" s="2"/>
      <c r="Q359" s="2"/>
    </row>
    <row r="360" customFormat="false" ht="15" hidden="false" customHeight="false" outlineLevel="0" collapsed="false">
      <c r="A360" s="2"/>
      <c r="B360" s="3"/>
      <c r="C360" s="2"/>
      <c r="D360" s="2"/>
      <c r="E360" s="4"/>
      <c r="F360" s="8"/>
      <c r="G360" s="8"/>
      <c r="H360" s="8"/>
      <c r="I360" s="8"/>
      <c r="J360" s="9" t="str">
        <f aca="false">IF(OR(F360="",G360=""),"",G360-F360)</f>
        <v/>
      </c>
      <c r="K360" s="9" t="str">
        <f aca="false">IF(OR(F360="",I360=""),"",I360-F360)</f>
        <v/>
      </c>
      <c r="L360" s="2"/>
      <c r="M360" s="6" t="str">
        <f aca="false">IF(A360="","",IFERROR(INDEX(Concretagens!$G$2:$G$300,MATCH(A360,Concretagens!$A$2:$A$300,0)),""))</f>
        <v/>
      </c>
      <c r="N360" s="7" t="str">
        <f aca="false">IF(OR(L360="",M360=""),"",IF(ABS(L360-M360)&lt;=20,"Sim","Não"))</f>
        <v/>
      </c>
      <c r="O360" s="2"/>
      <c r="P360" s="2"/>
      <c r="Q360" s="2"/>
    </row>
    <row r="361" customFormat="false" ht="15" hidden="false" customHeight="false" outlineLevel="0" collapsed="false">
      <c r="A361" s="2"/>
      <c r="B361" s="3"/>
      <c r="C361" s="2"/>
      <c r="D361" s="2"/>
      <c r="E361" s="4"/>
      <c r="F361" s="8"/>
      <c r="G361" s="8"/>
      <c r="H361" s="8"/>
      <c r="I361" s="8"/>
      <c r="J361" s="9" t="str">
        <f aca="false">IF(OR(F361="",G361=""),"",G361-F361)</f>
        <v/>
      </c>
      <c r="K361" s="9" t="str">
        <f aca="false">IF(OR(F361="",I361=""),"",I361-F361)</f>
        <v/>
      </c>
      <c r="L361" s="2"/>
      <c r="M361" s="6" t="str">
        <f aca="false">IF(A361="","",IFERROR(INDEX(Concretagens!$G$2:$G$300,MATCH(A361,Concretagens!$A$2:$A$300,0)),""))</f>
        <v/>
      </c>
      <c r="N361" s="7" t="str">
        <f aca="false">IF(OR(L361="",M361=""),"",IF(ABS(L361-M361)&lt;=20,"Sim","Não"))</f>
        <v/>
      </c>
      <c r="O361" s="2"/>
      <c r="P361" s="2"/>
      <c r="Q361" s="2"/>
    </row>
    <row r="362" customFormat="false" ht="15" hidden="false" customHeight="false" outlineLevel="0" collapsed="false">
      <c r="A362" s="2"/>
      <c r="B362" s="3"/>
      <c r="C362" s="2"/>
      <c r="D362" s="2"/>
      <c r="E362" s="4"/>
      <c r="F362" s="8"/>
      <c r="G362" s="8"/>
      <c r="H362" s="8"/>
      <c r="I362" s="8"/>
      <c r="J362" s="9" t="str">
        <f aca="false">IF(OR(F362="",G362=""),"",G362-F362)</f>
        <v/>
      </c>
      <c r="K362" s="9" t="str">
        <f aca="false">IF(OR(F362="",I362=""),"",I362-F362)</f>
        <v/>
      </c>
      <c r="L362" s="2"/>
      <c r="M362" s="6" t="str">
        <f aca="false">IF(A362="","",IFERROR(INDEX(Concretagens!$G$2:$G$300,MATCH(A362,Concretagens!$A$2:$A$300,0)),""))</f>
        <v/>
      </c>
      <c r="N362" s="7" t="str">
        <f aca="false">IF(OR(L362="",M362=""),"",IF(ABS(L362-M362)&lt;=20,"Sim","Não"))</f>
        <v/>
      </c>
      <c r="O362" s="2"/>
      <c r="P362" s="2"/>
      <c r="Q362" s="2"/>
    </row>
    <row r="363" customFormat="false" ht="15" hidden="false" customHeight="false" outlineLevel="0" collapsed="false">
      <c r="A363" s="2"/>
      <c r="B363" s="3"/>
      <c r="C363" s="2"/>
      <c r="D363" s="2"/>
      <c r="E363" s="4"/>
      <c r="F363" s="8"/>
      <c r="G363" s="8"/>
      <c r="H363" s="8"/>
      <c r="I363" s="8"/>
      <c r="J363" s="9" t="str">
        <f aca="false">IF(OR(F363="",G363=""),"",G363-F363)</f>
        <v/>
      </c>
      <c r="K363" s="9" t="str">
        <f aca="false">IF(OR(F363="",I363=""),"",I363-F363)</f>
        <v/>
      </c>
      <c r="L363" s="2"/>
      <c r="M363" s="6" t="str">
        <f aca="false">IF(A363="","",IFERROR(INDEX(Concretagens!$G$2:$G$300,MATCH(A363,Concretagens!$A$2:$A$300,0)),""))</f>
        <v/>
      </c>
      <c r="N363" s="7" t="str">
        <f aca="false">IF(OR(L363="",M363=""),"",IF(ABS(L363-M363)&lt;=20,"Sim","Não"))</f>
        <v/>
      </c>
      <c r="O363" s="2"/>
      <c r="P363" s="2"/>
      <c r="Q363" s="2"/>
    </row>
    <row r="364" customFormat="false" ht="15" hidden="false" customHeight="false" outlineLevel="0" collapsed="false">
      <c r="A364" s="2"/>
      <c r="B364" s="3"/>
      <c r="C364" s="2"/>
      <c r="D364" s="2"/>
      <c r="E364" s="4"/>
      <c r="F364" s="8"/>
      <c r="G364" s="8"/>
      <c r="H364" s="8"/>
      <c r="I364" s="8"/>
      <c r="J364" s="9" t="str">
        <f aca="false">IF(OR(F364="",G364=""),"",G364-F364)</f>
        <v/>
      </c>
      <c r="K364" s="9" t="str">
        <f aca="false">IF(OR(F364="",I364=""),"",I364-F364)</f>
        <v/>
      </c>
      <c r="L364" s="2"/>
      <c r="M364" s="6" t="str">
        <f aca="false">IF(A364="","",IFERROR(INDEX(Concretagens!$G$2:$G$300,MATCH(A364,Concretagens!$A$2:$A$300,0)),""))</f>
        <v/>
      </c>
      <c r="N364" s="7" t="str">
        <f aca="false">IF(OR(L364="",M364=""),"",IF(ABS(L364-M364)&lt;=20,"Sim","Não"))</f>
        <v/>
      </c>
      <c r="O364" s="2"/>
      <c r="P364" s="2"/>
      <c r="Q364" s="2"/>
    </row>
    <row r="365" customFormat="false" ht="15" hidden="false" customHeight="false" outlineLevel="0" collapsed="false">
      <c r="A365" s="2"/>
      <c r="B365" s="3"/>
      <c r="C365" s="2"/>
      <c r="D365" s="2"/>
      <c r="E365" s="4"/>
      <c r="F365" s="8"/>
      <c r="G365" s="8"/>
      <c r="H365" s="8"/>
      <c r="I365" s="8"/>
      <c r="J365" s="9" t="str">
        <f aca="false">IF(OR(F365="",G365=""),"",G365-F365)</f>
        <v/>
      </c>
      <c r="K365" s="9" t="str">
        <f aca="false">IF(OR(F365="",I365=""),"",I365-F365)</f>
        <v/>
      </c>
      <c r="L365" s="2"/>
      <c r="M365" s="6" t="str">
        <f aca="false">IF(A365="","",IFERROR(INDEX(Concretagens!$G$2:$G$300,MATCH(A365,Concretagens!$A$2:$A$300,0)),""))</f>
        <v/>
      </c>
      <c r="N365" s="7" t="str">
        <f aca="false">IF(OR(L365="",M365=""),"",IF(ABS(L365-M365)&lt;=20,"Sim","Não"))</f>
        <v/>
      </c>
      <c r="O365" s="2"/>
      <c r="P365" s="2"/>
      <c r="Q365" s="2"/>
    </row>
    <row r="366" customFormat="false" ht="15" hidden="false" customHeight="false" outlineLevel="0" collapsed="false">
      <c r="A366" s="2"/>
      <c r="B366" s="3"/>
      <c r="C366" s="2"/>
      <c r="D366" s="2"/>
      <c r="E366" s="4"/>
      <c r="F366" s="8"/>
      <c r="G366" s="8"/>
      <c r="H366" s="8"/>
      <c r="I366" s="8"/>
      <c r="J366" s="9" t="str">
        <f aca="false">IF(OR(F366="",G366=""),"",G366-F366)</f>
        <v/>
      </c>
      <c r="K366" s="9" t="str">
        <f aca="false">IF(OR(F366="",I366=""),"",I366-F366)</f>
        <v/>
      </c>
      <c r="L366" s="2"/>
      <c r="M366" s="6" t="str">
        <f aca="false">IF(A366="","",IFERROR(INDEX(Concretagens!$G$2:$G$300,MATCH(A366,Concretagens!$A$2:$A$300,0)),""))</f>
        <v/>
      </c>
      <c r="N366" s="7" t="str">
        <f aca="false">IF(OR(L366="",M366=""),"",IF(ABS(L366-M366)&lt;=20,"Sim","Não"))</f>
        <v/>
      </c>
      <c r="O366" s="2"/>
      <c r="P366" s="2"/>
      <c r="Q366" s="2"/>
    </row>
    <row r="367" customFormat="false" ht="15" hidden="false" customHeight="false" outlineLevel="0" collapsed="false">
      <c r="A367" s="2"/>
      <c r="B367" s="3"/>
      <c r="C367" s="2"/>
      <c r="D367" s="2"/>
      <c r="E367" s="4"/>
      <c r="F367" s="8"/>
      <c r="G367" s="8"/>
      <c r="H367" s="8"/>
      <c r="I367" s="8"/>
      <c r="J367" s="9" t="str">
        <f aca="false">IF(OR(F367="",G367=""),"",G367-F367)</f>
        <v/>
      </c>
      <c r="K367" s="9" t="str">
        <f aca="false">IF(OR(F367="",I367=""),"",I367-F367)</f>
        <v/>
      </c>
      <c r="L367" s="2"/>
      <c r="M367" s="6" t="str">
        <f aca="false">IF(A367="","",IFERROR(INDEX(Concretagens!$G$2:$G$300,MATCH(A367,Concretagens!$A$2:$A$300,0)),""))</f>
        <v/>
      </c>
      <c r="N367" s="7" t="str">
        <f aca="false">IF(OR(L367="",M367=""),"",IF(ABS(L367-M367)&lt;=20,"Sim","Não"))</f>
        <v/>
      </c>
      <c r="O367" s="2"/>
      <c r="P367" s="2"/>
      <c r="Q367" s="2"/>
    </row>
    <row r="368" customFormat="false" ht="15" hidden="false" customHeight="false" outlineLevel="0" collapsed="false">
      <c r="A368" s="2"/>
      <c r="B368" s="3"/>
      <c r="C368" s="2"/>
      <c r="D368" s="2"/>
      <c r="E368" s="4"/>
      <c r="F368" s="8"/>
      <c r="G368" s="8"/>
      <c r="H368" s="8"/>
      <c r="I368" s="8"/>
      <c r="J368" s="9" t="str">
        <f aca="false">IF(OR(F368="",G368=""),"",G368-F368)</f>
        <v/>
      </c>
      <c r="K368" s="9" t="str">
        <f aca="false">IF(OR(F368="",I368=""),"",I368-F368)</f>
        <v/>
      </c>
      <c r="L368" s="2"/>
      <c r="M368" s="6" t="str">
        <f aca="false">IF(A368="","",IFERROR(INDEX(Concretagens!$G$2:$G$300,MATCH(A368,Concretagens!$A$2:$A$300,0)),""))</f>
        <v/>
      </c>
      <c r="N368" s="7" t="str">
        <f aca="false">IF(OR(L368="",M368=""),"",IF(ABS(L368-M368)&lt;=20,"Sim","Não"))</f>
        <v/>
      </c>
      <c r="O368" s="2"/>
      <c r="P368" s="2"/>
      <c r="Q368" s="2"/>
    </row>
    <row r="369" customFormat="false" ht="15" hidden="false" customHeight="false" outlineLevel="0" collapsed="false">
      <c r="A369" s="2"/>
      <c r="B369" s="3"/>
      <c r="C369" s="2"/>
      <c r="D369" s="2"/>
      <c r="E369" s="4"/>
      <c r="F369" s="8"/>
      <c r="G369" s="8"/>
      <c r="H369" s="8"/>
      <c r="I369" s="8"/>
      <c r="J369" s="9" t="str">
        <f aca="false">IF(OR(F369="",G369=""),"",G369-F369)</f>
        <v/>
      </c>
      <c r="K369" s="9" t="str">
        <f aca="false">IF(OR(F369="",I369=""),"",I369-F369)</f>
        <v/>
      </c>
      <c r="L369" s="2"/>
      <c r="M369" s="6" t="str">
        <f aca="false">IF(A369="","",IFERROR(INDEX(Concretagens!$G$2:$G$300,MATCH(A369,Concretagens!$A$2:$A$300,0)),""))</f>
        <v/>
      </c>
      <c r="N369" s="7" t="str">
        <f aca="false">IF(OR(L369="",M369=""),"",IF(ABS(L369-M369)&lt;=20,"Sim","Não"))</f>
        <v/>
      </c>
      <c r="O369" s="2"/>
      <c r="P369" s="2"/>
      <c r="Q369" s="2"/>
    </row>
    <row r="370" customFormat="false" ht="15" hidden="false" customHeight="false" outlineLevel="0" collapsed="false">
      <c r="A370" s="2"/>
      <c r="B370" s="3"/>
      <c r="C370" s="2"/>
      <c r="D370" s="2"/>
      <c r="E370" s="4"/>
      <c r="F370" s="8"/>
      <c r="G370" s="8"/>
      <c r="H370" s="8"/>
      <c r="I370" s="8"/>
      <c r="J370" s="9" t="str">
        <f aca="false">IF(OR(F370="",G370=""),"",G370-F370)</f>
        <v/>
      </c>
      <c r="K370" s="9" t="str">
        <f aca="false">IF(OR(F370="",I370=""),"",I370-F370)</f>
        <v/>
      </c>
      <c r="L370" s="2"/>
      <c r="M370" s="6" t="str">
        <f aca="false">IF(A370="","",IFERROR(INDEX(Concretagens!$G$2:$G$300,MATCH(A370,Concretagens!$A$2:$A$300,0)),""))</f>
        <v/>
      </c>
      <c r="N370" s="7" t="str">
        <f aca="false">IF(OR(L370="",M370=""),"",IF(ABS(L370-M370)&lt;=20,"Sim","Não"))</f>
        <v/>
      </c>
      <c r="O370" s="2"/>
      <c r="P370" s="2"/>
      <c r="Q370" s="2"/>
    </row>
    <row r="371" customFormat="false" ht="15" hidden="false" customHeight="false" outlineLevel="0" collapsed="false">
      <c r="A371" s="2"/>
      <c r="B371" s="3"/>
      <c r="C371" s="2"/>
      <c r="D371" s="2"/>
      <c r="E371" s="4"/>
      <c r="F371" s="8"/>
      <c r="G371" s="8"/>
      <c r="H371" s="8"/>
      <c r="I371" s="8"/>
      <c r="J371" s="9" t="str">
        <f aca="false">IF(OR(F371="",G371=""),"",G371-F371)</f>
        <v/>
      </c>
      <c r="K371" s="9" t="str">
        <f aca="false">IF(OR(F371="",I371=""),"",I371-F371)</f>
        <v/>
      </c>
      <c r="L371" s="2"/>
      <c r="M371" s="6" t="str">
        <f aca="false">IF(A371="","",IFERROR(INDEX(Concretagens!$G$2:$G$300,MATCH(A371,Concretagens!$A$2:$A$300,0)),""))</f>
        <v/>
      </c>
      <c r="N371" s="7" t="str">
        <f aca="false">IF(OR(L371="",M371=""),"",IF(ABS(L371-M371)&lt;=20,"Sim","Não"))</f>
        <v/>
      </c>
      <c r="O371" s="2"/>
      <c r="P371" s="2"/>
      <c r="Q371" s="2"/>
    </row>
    <row r="372" customFormat="false" ht="15" hidden="false" customHeight="false" outlineLevel="0" collapsed="false">
      <c r="A372" s="2"/>
      <c r="B372" s="3"/>
      <c r="C372" s="2"/>
      <c r="D372" s="2"/>
      <c r="E372" s="4"/>
      <c r="F372" s="8"/>
      <c r="G372" s="8"/>
      <c r="H372" s="8"/>
      <c r="I372" s="8"/>
      <c r="J372" s="9" t="str">
        <f aca="false">IF(OR(F372="",G372=""),"",G372-F372)</f>
        <v/>
      </c>
      <c r="K372" s="9" t="str">
        <f aca="false">IF(OR(F372="",I372=""),"",I372-F372)</f>
        <v/>
      </c>
      <c r="L372" s="2"/>
      <c r="M372" s="6" t="str">
        <f aca="false">IF(A372="","",IFERROR(INDEX(Concretagens!$G$2:$G$300,MATCH(A372,Concretagens!$A$2:$A$300,0)),""))</f>
        <v/>
      </c>
      <c r="N372" s="7" t="str">
        <f aca="false">IF(OR(L372="",M372=""),"",IF(ABS(L372-M372)&lt;=20,"Sim","Não"))</f>
        <v/>
      </c>
      <c r="O372" s="2"/>
      <c r="P372" s="2"/>
      <c r="Q372" s="2"/>
    </row>
    <row r="373" customFormat="false" ht="15" hidden="false" customHeight="false" outlineLevel="0" collapsed="false">
      <c r="A373" s="2"/>
      <c r="B373" s="3"/>
      <c r="C373" s="2"/>
      <c r="D373" s="2"/>
      <c r="E373" s="4"/>
      <c r="F373" s="8"/>
      <c r="G373" s="8"/>
      <c r="H373" s="8"/>
      <c r="I373" s="8"/>
      <c r="J373" s="9" t="str">
        <f aca="false">IF(OR(F373="",G373=""),"",G373-F373)</f>
        <v/>
      </c>
      <c r="K373" s="9" t="str">
        <f aca="false">IF(OR(F373="",I373=""),"",I373-F373)</f>
        <v/>
      </c>
      <c r="L373" s="2"/>
      <c r="M373" s="6" t="str">
        <f aca="false">IF(A373="","",IFERROR(INDEX(Concretagens!$G$2:$G$300,MATCH(A373,Concretagens!$A$2:$A$300,0)),""))</f>
        <v/>
      </c>
      <c r="N373" s="7" t="str">
        <f aca="false">IF(OR(L373="",M373=""),"",IF(ABS(L373-M373)&lt;=20,"Sim","Não"))</f>
        <v/>
      </c>
      <c r="O373" s="2"/>
      <c r="P373" s="2"/>
      <c r="Q373" s="2"/>
    </row>
    <row r="374" customFormat="false" ht="15" hidden="false" customHeight="false" outlineLevel="0" collapsed="false">
      <c r="A374" s="2"/>
      <c r="B374" s="3"/>
      <c r="C374" s="2"/>
      <c r="D374" s="2"/>
      <c r="E374" s="4"/>
      <c r="F374" s="8"/>
      <c r="G374" s="8"/>
      <c r="H374" s="8"/>
      <c r="I374" s="8"/>
      <c r="J374" s="9" t="str">
        <f aca="false">IF(OR(F374="",G374=""),"",G374-F374)</f>
        <v/>
      </c>
      <c r="K374" s="9" t="str">
        <f aca="false">IF(OR(F374="",I374=""),"",I374-F374)</f>
        <v/>
      </c>
      <c r="L374" s="2"/>
      <c r="M374" s="6" t="str">
        <f aca="false">IF(A374="","",IFERROR(INDEX(Concretagens!$G$2:$G$300,MATCH(A374,Concretagens!$A$2:$A$300,0)),""))</f>
        <v/>
      </c>
      <c r="N374" s="7" t="str">
        <f aca="false">IF(OR(L374="",M374=""),"",IF(ABS(L374-M374)&lt;=20,"Sim","Não"))</f>
        <v/>
      </c>
      <c r="O374" s="2"/>
      <c r="P374" s="2"/>
      <c r="Q374" s="2"/>
    </row>
    <row r="375" customFormat="false" ht="15" hidden="false" customHeight="false" outlineLevel="0" collapsed="false">
      <c r="A375" s="2"/>
      <c r="B375" s="3"/>
      <c r="C375" s="2"/>
      <c r="D375" s="2"/>
      <c r="E375" s="4"/>
      <c r="F375" s="8"/>
      <c r="G375" s="8"/>
      <c r="H375" s="8"/>
      <c r="I375" s="8"/>
      <c r="J375" s="9" t="str">
        <f aca="false">IF(OR(F375="",G375=""),"",G375-F375)</f>
        <v/>
      </c>
      <c r="K375" s="9" t="str">
        <f aca="false">IF(OR(F375="",I375=""),"",I375-F375)</f>
        <v/>
      </c>
      <c r="L375" s="2"/>
      <c r="M375" s="6" t="str">
        <f aca="false">IF(A375="","",IFERROR(INDEX(Concretagens!$G$2:$G$300,MATCH(A375,Concretagens!$A$2:$A$300,0)),""))</f>
        <v/>
      </c>
      <c r="N375" s="7" t="str">
        <f aca="false">IF(OR(L375="",M375=""),"",IF(ABS(L375-M375)&lt;=20,"Sim","Não"))</f>
        <v/>
      </c>
      <c r="O375" s="2"/>
      <c r="P375" s="2"/>
      <c r="Q375" s="2"/>
    </row>
    <row r="376" customFormat="false" ht="15" hidden="false" customHeight="false" outlineLevel="0" collapsed="false">
      <c r="A376" s="2"/>
      <c r="B376" s="3"/>
      <c r="C376" s="2"/>
      <c r="D376" s="2"/>
      <c r="E376" s="4"/>
      <c r="F376" s="8"/>
      <c r="G376" s="8"/>
      <c r="H376" s="8"/>
      <c r="I376" s="8"/>
      <c r="J376" s="9" t="str">
        <f aca="false">IF(OR(F376="",G376=""),"",G376-F376)</f>
        <v/>
      </c>
      <c r="K376" s="9" t="str">
        <f aca="false">IF(OR(F376="",I376=""),"",I376-F376)</f>
        <v/>
      </c>
      <c r="L376" s="2"/>
      <c r="M376" s="6" t="str">
        <f aca="false">IF(A376="","",IFERROR(INDEX(Concretagens!$G$2:$G$300,MATCH(A376,Concretagens!$A$2:$A$300,0)),""))</f>
        <v/>
      </c>
      <c r="N376" s="7" t="str">
        <f aca="false">IF(OR(L376="",M376=""),"",IF(ABS(L376-M376)&lt;=20,"Sim","Não"))</f>
        <v/>
      </c>
      <c r="O376" s="2"/>
      <c r="P376" s="2"/>
      <c r="Q376" s="2"/>
    </row>
    <row r="377" customFormat="false" ht="15" hidden="false" customHeight="false" outlineLevel="0" collapsed="false">
      <c r="A377" s="2"/>
      <c r="B377" s="3"/>
      <c r="C377" s="2"/>
      <c r="D377" s="2"/>
      <c r="E377" s="4"/>
      <c r="F377" s="8"/>
      <c r="G377" s="8"/>
      <c r="H377" s="8"/>
      <c r="I377" s="8"/>
      <c r="J377" s="9" t="str">
        <f aca="false">IF(OR(F377="",G377=""),"",G377-F377)</f>
        <v/>
      </c>
      <c r="K377" s="9" t="str">
        <f aca="false">IF(OR(F377="",I377=""),"",I377-F377)</f>
        <v/>
      </c>
      <c r="L377" s="2"/>
      <c r="M377" s="6" t="str">
        <f aca="false">IF(A377="","",IFERROR(INDEX(Concretagens!$G$2:$G$300,MATCH(A377,Concretagens!$A$2:$A$300,0)),""))</f>
        <v/>
      </c>
      <c r="N377" s="7" t="str">
        <f aca="false">IF(OR(L377="",M377=""),"",IF(ABS(L377-M377)&lt;=20,"Sim","Não"))</f>
        <v/>
      </c>
      <c r="O377" s="2"/>
      <c r="P377" s="2"/>
      <c r="Q377" s="2"/>
    </row>
    <row r="378" customFormat="false" ht="15" hidden="false" customHeight="false" outlineLevel="0" collapsed="false">
      <c r="A378" s="2"/>
      <c r="B378" s="3"/>
      <c r="C378" s="2"/>
      <c r="D378" s="2"/>
      <c r="E378" s="4"/>
      <c r="F378" s="8"/>
      <c r="G378" s="8"/>
      <c r="H378" s="8"/>
      <c r="I378" s="8"/>
      <c r="J378" s="9" t="str">
        <f aca="false">IF(OR(F378="",G378=""),"",G378-F378)</f>
        <v/>
      </c>
      <c r="K378" s="9" t="str">
        <f aca="false">IF(OR(F378="",I378=""),"",I378-F378)</f>
        <v/>
      </c>
      <c r="L378" s="2"/>
      <c r="M378" s="6" t="str">
        <f aca="false">IF(A378="","",IFERROR(INDEX(Concretagens!$G$2:$G$300,MATCH(A378,Concretagens!$A$2:$A$300,0)),""))</f>
        <v/>
      </c>
      <c r="N378" s="7" t="str">
        <f aca="false">IF(OR(L378="",M378=""),"",IF(ABS(L378-M378)&lt;=20,"Sim","Não"))</f>
        <v/>
      </c>
      <c r="O378" s="2"/>
      <c r="P378" s="2"/>
      <c r="Q378" s="2"/>
    </row>
    <row r="379" customFormat="false" ht="15" hidden="false" customHeight="false" outlineLevel="0" collapsed="false">
      <c r="A379" s="2"/>
      <c r="B379" s="3"/>
      <c r="C379" s="2"/>
      <c r="D379" s="2"/>
      <c r="E379" s="4"/>
      <c r="F379" s="8"/>
      <c r="G379" s="8"/>
      <c r="H379" s="8"/>
      <c r="I379" s="8"/>
      <c r="J379" s="9" t="str">
        <f aca="false">IF(OR(F379="",G379=""),"",G379-F379)</f>
        <v/>
      </c>
      <c r="K379" s="9" t="str">
        <f aca="false">IF(OR(F379="",I379=""),"",I379-F379)</f>
        <v/>
      </c>
      <c r="L379" s="2"/>
      <c r="M379" s="6" t="str">
        <f aca="false">IF(A379="","",IFERROR(INDEX(Concretagens!$G$2:$G$300,MATCH(A379,Concretagens!$A$2:$A$300,0)),""))</f>
        <v/>
      </c>
      <c r="N379" s="7" t="str">
        <f aca="false">IF(OR(L379="",M379=""),"",IF(ABS(L379-M379)&lt;=20,"Sim","Não"))</f>
        <v/>
      </c>
      <c r="O379" s="2"/>
      <c r="P379" s="2"/>
      <c r="Q379" s="2"/>
    </row>
    <row r="380" customFormat="false" ht="15" hidden="false" customHeight="false" outlineLevel="0" collapsed="false">
      <c r="A380" s="2"/>
      <c r="B380" s="3"/>
      <c r="C380" s="2"/>
      <c r="D380" s="2"/>
      <c r="E380" s="4"/>
      <c r="F380" s="8"/>
      <c r="G380" s="8"/>
      <c r="H380" s="8"/>
      <c r="I380" s="8"/>
      <c r="J380" s="9" t="str">
        <f aca="false">IF(OR(F380="",G380=""),"",G380-F380)</f>
        <v/>
      </c>
      <c r="K380" s="9" t="str">
        <f aca="false">IF(OR(F380="",I380=""),"",I380-F380)</f>
        <v/>
      </c>
      <c r="L380" s="2"/>
      <c r="M380" s="6" t="str">
        <f aca="false">IF(A380="","",IFERROR(INDEX(Concretagens!$G$2:$G$300,MATCH(A380,Concretagens!$A$2:$A$300,0)),""))</f>
        <v/>
      </c>
      <c r="N380" s="7" t="str">
        <f aca="false">IF(OR(L380="",M380=""),"",IF(ABS(L380-M380)&lt;=20,"Sim","Não"))</f>
        <v/>
      </c>
      <c r="O380" s="2"/>
      <c r="P380" s="2"/>
      <c r="Q380" s="2"/>
    </row>
    <row r="381" customFormat="false" ht="15" hidden="false" customHeight="false" outlineLevel="0" collapsed="false">
      <c r="A381" s="2"/>
      <c r="B381" s="3"/>
      <c r="C381" s="2"/>
      <c r="D381" s="2"/>
      <c r="E381" s="4"/>
      <c r="F381" s="8"/>
      <c r="G381" s="8"/>
      <c r="H381" s="8"/>
      <c r="I381" s="8"/>
      <c r="J381" s="9" t="str">
        <f aca="false">IF(OR(F381="",G381=""),"",G381-F381)</f>
        <v/>
      </c>
      <c r="K381" s="9" t="str">
        <f aca="false">IF(OR(F381="",I381=""),"",I381-F381)</f>
        <v/>
      </c>
      <c r="L381" s="2"/>
      <c r="M381" s="6" t="str">
        <f aca="false">IF(A381="","",IFERROR(INDEX(Concretagens!$G$2:$G$300,MATCH(A381,Concretagens!$A$2:$A$300,0)),""))</f>
        <v/>
      </c>
      <c r="N381" s="7" t="str">
        <f aca="false">IF(OR(L381="",M381=""),"",IF(ABS(L381-M381)&lt;=20,"Sim","Não"))</f>
        <v/>
      </c>
      <c r="O381" s="2"/>
      <c r="P381" s="2"/>
      <c r="Q381" s="2"/>
    </row>
    <row r="382" customFormat="false" ht="15" hidden="false" customHeight="false" outlineLevel="0" collapsed="false">
      <c r="A382" s="2"/>
      <c r="B382" s="3"/>
      <c r="C382" s="2"/>
      <c r="D382" s="2"/>
      <c r="E382" s="4"/>
      <c r="F382" s="8"/>
      <c r="G382" s="8"/>
      <c r="H382" s="8"/>
      <c r="I382" s="8"/>
      <c r="J382" s="9" t="str">
        <f aca="false">IF(OR(F382="",G382=""),"",G382-F382)</f>
        <v/>
      </c>
      <c r="K382" s="9" t="str">
        <f aca="false">IF(OR(F382="",I382=""),"",I382-F382)</f>
        <v/>
      </c>
      <c r="L382" s="2"/>
      <c r="M382" s="6" t="str">
        <f aca="false">IF(A382="","",IFERROR(INDEX(Concretagens!$G$2:$G$300,MATCH(A382,Concretagens!$A$2:$A$300,0)),""))</f>
        <v/>
      </c>
      <c r="N382" s="7" t="str">
        <f aca="false">IF(OR(L382="",M382=""),"",IF(ABS(L382-M382)&lt;=20,"Sim","Não"))</f>
        <v/>
      </c>
      <c r="O382" s="2"/>
      <c r="P382" s="2"/>
      <c r="Q382" s="2"/>
    </row>
    <row r="383" customFormat="false" ht="15" hidden="false" customHeight="false" outlineLevel="0" collapsed="false">
      <c r="A383" s="2"/>
      <c r="B383" s="3"/>
      <c r="C383" s="2"/>
      <c r="D383" s="2"/>
      <c r="E383" s="4"/>
      <c r="F383" s="8"/>
      <c r="G383" s="8"/>
      <c r="H383" s="8"/>
      <c r="I383" s="8"/>
      <c r="J383" s="9" t="str">
        <f aca="false">IF(OR(F383="",G383=""),"",G383-F383)</f>
        <v/>
      </c>
      <c r="K383" s="9" t="str">
        <f aca="false">IF(OR(F383="",I383=""),"",I383-F383)</f>
        <v/>
      </c>
      <c r="L383" s="2"/>
      <c r="M383" s="6" t="str">
        <f aca="false">IF(A383="","",IFERROR(INDEX(Concretagens!$G$2:$G$300,MATCH(A383,Concretagens!$A$2:$A$300,0)),""))</f>
        <v/>
      </c>
      <c r="N383" s="7" t="str">
        <f aca="false">IF(OR(L383="",M383=""),"",IF(ABS(L383-M383)&lt;=20,"Sim","Não"))</f>
        <v/>
      </c>
      <c r="O383" s="2"/>
      <c r="P383" s="2"/>
      <c r="Q383" s="2"/>
    </row>
    <row r="384" customFormat="false" ht="15" hidden="false" customHeight="false" outlineLevel="0" collapsed="false">
      <c r="A384" s="2"/>
      <c r="B384" s="3"/>
      <c r="C384" s="2"/>
      <c r="D384" s="2"/>
      <c r="E384" s="4"/>
      <c r="F384" s="8"/>
      <c r="G384" s="8"/>
      <c r="H384" s="8"/>
      <c r="I384" s="8"/>
      <c r="J384" s="9" t="str">
        <f aca="false">IF(OR(F384="",G384=""),"",G384-F384)</f>
        <v/>
      </c>
      <c r="K384" s="9" t="str">
        <f aca="false">IF(OR(F384="",I384=""),"",I384-F384)</f>
        <v/>
      </c>
      <c r="L384" s="2"/>
      <c r="M384" s="6" t="str">
        <f aca="false">IF(A384="","",IFERROR(INDEX(Concretagens!$G$2:$G$300,MATCH(A384,Concretagens!$A$2:$A$300,0)),""))</f>
        <v/>
      </c>
      <c r="N384" s="7" t="str">
        <f aca="false">IF(OR(L384="",M384=""),"",IF(ABS(L384-M384)&lt;=20,"Sim","Não"))</f>
        <v/>
      </c>
      <c r="O384" s="2"/>
      <c r="P384" s="2"/>
      <c r="Q384" s="2"/>
    </row>
    <row r="385" customFormat="false" ht="15" hidden="false" customHeight="false" outlineLevel="0" collapsed="false">
      <c r="A385" s="2"/>
      <c r="B385" s="3"/>
      <c r="C385" s="2"/>
      <c r="D385" s="2"/>
      <c r="E385" s="4"/>
      <c r="F385" s="8"/>
      <c r="G385" s="8"/>
      <c r="H385" s="8"/>
      <c r="I385" s="8"/>
      <c r="J385" s="9" t="str">
        <f aca="false">IF(OR(F385="",G385=""),"",G385-F385)</f>
        <v/>
      </c>
      <c r="K385" s="9" t="str">
        <f aca="false">IF(OR(F385="",I385=""),"",I385-F385)</f>
        <v/>
      </c>
      <c r="L385" s="2"/>
      <c r="M385" s="6" t="str">
        <f aca="false">IF(A385="","",IFERROR(INDEX(Concretagens!$G$2:$G$300,MATCH(A385,Concretagens!$A$2:$A$300,0)),""))</f>
        <v/>
      </c>
      <c r="N385" s="7" t="str">
        <f aca="false">IF(OR(L385="",M385=""),"",IF(ABS(L385-M385)&lt;=20,"Sim","Não"))</f>
        <v/>
      </c>
      <c r="O385" s="2"/>
      <c r="P385" s="2"/>
      <c r="Q385" s="2"/>
    </row>
    <row r="386" customFormat="false" ht="15" hidden="false" customHeight="false" outlineLevel="0" collapsed="false">
      <c r="A386" s="2"/>
      <c r="B386" s="3"/>
      <c r="C386" s="2"/>
      <c r="D386" s="2"/>
      <c r="E386" s="4"/>
      <c r="F386" s="8"/>
      <c r="G386" s="8"/>
      <c r="H386" s="8"/>
      <c r="I386" s="8"/>
      <c r="J386" s="9" t="str">
        <f aca="false">IF(OR(F386="",G386=""),"",G386-F386)</f>
        <v/>
      </c>
      <c r="K386" s="9" t="str">
        <f aca="false">IF(OR(F386="",I386=""),"",I386-F386)</f>
        <v/>
      </c>
      <c r="L386" s="2"/>
      <c r="M386" s="6" t="str">
        <f aca="false">IF(A386="","",IFERROR(INDEX(Concretagens!$G$2:$G$300,MATCH(A386,Concretagens!$A$2:$A$300,0)),""))</f>
        <v/>
      </c>
      <c r="N386" s="7" t="str">
        <f aca="false">IF(OR(L386="",M386=""),"",IF(ABS(L386-M386)&lt;=20,"Sim","Não"))</f>
        <v/>
      </c>
      <c r="O386" s="2"/>
      <c r="P386" s="2"/>
      <c r="Q386" s="2"/>
    </row>
    <row r="387" customFormat="false" ht="15" hidden="false" customHeight="false" outlineLevel="0" collapsed="false">
      <c r="A387" s="2"/>
      <c r="B387" s="3"/>
      <c r="C387" s="2"/>
      <c r="D387" s="2"/>
      <c r="E387" s="4"/>
      <c r="F387" s="8"/>
      <c r="G387" s="8"/>
      <c r="H387" s="8"/>
      <c r="I387" s="8"/>
      <c r="J387" s="9" t="str">
        <f aca="false">IF(OR(F387="",G387=""),"",G387-F387)</f>
        <v/>
      </c>
      <c r="K387" s="9" t="str">
        <f aca="false">IF(OR(F387="",I387=""),"",I387-F387)</f>
        <v/>
      </c>
      <c r="L387" s="2"/>
      <c r="M387" s="6" t="str">
        <f aca="false">IF(A387="","",IFERROR(INDEX(Concretagens!$G$2:$G$300,MATCH(A387,Concretagens!$A$2:$A$300,0)),""))</f>
        <v/>
      </c>
      <c r="N387" s="7" t="str">
        <f aca="false">IF(OR(L387="",M387=""),"",IF(ABS(L387-M387)&lt;=20,"Sim","Não"))</f>
        <v/>
      </c>
      <c r="O387" s="2"/>
      <c r="P387" s="2"/>
      <c r="Q387" s="2"/>
    </row>
    <row r="388" customFormat="false" ht="15" hidden="false" customHeight="false" outlineLevel="0" collapsed="false">
      <c r="A388" s="2"/>
      <c r="B388" s="3"/>
      <c r="C388" s="2"/>
      <c r="D388" s="2"/>
      <c r="E388" s="4"/>
      <c r="F388" s="8"/>
      <c r="G388" s="8"/>
      <c r="H388" s="8"/>
      <c r="I388" s="8"/>
      <c r="J388" s="9" t="str">
        <f aca="false">IF(OR(F388="",G388=""),"",G388-F388)</f>
        <v/>
      </c>
      <c r="K388" s="9" t="str">
        <f aca="false">IF(OR(F388="",I388=""),"",I388-F388)</f>
        <v/>
      </c>
      <c r="L388" s="2"/>
      <c r="M388" s="6" t="str">
        <f aca="false">IF(A388="","",IFERROR(INDEX(Concretagens!$G$2:$G$300,MATCH(A388,Concretagens!$A$2:$A$300,0)),""))</f>
        <v/>
      </c>
      <c r="N388" s="7" t="str">
        <f aca="false">IF(OR(L388="",M388=""),"",IF(ABS(L388-M388)&lt;=20,"Sim","Não"))</f>
        <v/>
      </c>
      <c r="O388" s="2"/>
      <c r="P388" s="2"/>
      <c r="Q388" s="2"/>
    </row>
    <row r="389" customFormat="false" ht="15" hidden="false" customHeight="false" outlineLevel="0" collapsed="false">
      <c r="A389" s="2"/>
      <c r="B389" s="3"/>
      <c r="C389" s="2"/>
      <c r="D389" s="2"/>
      <c r="E389" s="4"/>
      <c r="F389" s="8"/>
      <c r="G389" s="8"/>
      <c r="H389" s="8"/>
      <c r="I389" s="8"/>
      <c r="J389" s="9" t="str">
        <f aca="false">IF(OR(F389="",G389=""),"",G389-F389)</f>
        <v/>
      </c>
      <c r="K389" s="9" t="str">
        <f aca="false">IF(OR(F389="",I389=""),"",I389-F389)</f>
        <v/>
      </c>
      <c r="L389" s="2"/>
      <c r="M389" s="6" t="str">
        <f aca="false">IF(A389="","",IFERROR(INDEX(Concretagens!$G$2:$G$300,MATCH(A389,Concretagens!$A$2:$A$300,0)),""))</f>
        <v/>
      </c>
      <c r="N389" s="7" t="str">
        <f aca="false">IF(OR(L389="",M389=""),"",IF(ABS(L389-M389)&lt;=20,"Sim","Não"))</f>
        <v/>
      </c>
      <c r="O389" s="2"/>
      <c r="P389" s="2"/>
      <c r="Q389" s="2"/>
    </row>
    <row r="390" customFormat="false" ht="15" hidden="false" customHeight="false" outlineLevel="0" collapsed="false">
      <c r="A390" s="2"/>
      <c r="B390" s="3"/>
      <c r="C390" s="2"/>
      <c r="D390" s="2"/>
      <c r="E390" s="4"/>
      <c r="F390" s="8"/>
      <c r="G390" s="8"/>
      <c r="H390" s="8"/>
      <c r="I390" s="8"/>
      <c r="J390" s="9" t="str">
        <f aca="false">IF(OR(F390="",G390=""),"",G390-F390)</f>
        <v/>
      </c>
      <c r="K390" s="9" t="str">
        <f aca="false">IF(OR(F390="",I390=""),"",I390-F390)</f>
        <v/>
      </c>
      <c r="L390" s="2"/>
      <c r="M390" s="6" t="str">
        <f aca="false">IF(A390="","",IFERROR(INDEX(Concretagens!$G$2:$G$300,MATCH(A390,Concretagens!$A$2:$A$300,0)),""))</f>
        <v/>
      </c>
      <c r="N390" s="7" t="str">
        <f aca="false">IF(OR(L390="",M390=""),"",IF(ABS(L390-M390)&lt;=20,"Sim","Não"))</f>
        <v/>
      </c>
      <c r="O390" s="2"/>
      <c r="P390" s="2"/>
      <c r="Q390" s="2"/>
    </row>
    <row r="391" customFormat="false" ht="15" hidden="false" customHeight="false" outlineLevel="0" collapsed="false">
      <c r="A391" s="2"/>
      <c r="B391" s="3"/>
      <c r="C391" s="2"/>
      <c r="D391" s="2"/>
      <c r="E391" s="4"/>
      <c r="F391" s="8"/>
      <c r="G391" s="8"/>
      <c r="H391" s="8"/>
      <c r="I391" s="8"/>
      <c r="J391" s="9" t="str">
        <f aca="false">IF(OR(F391="",G391=""),"",G391-F391)</f>
        <v/>
      </c>
      <c r="K391" s="9" t="str">
        <f aca="false">IF(OR(F391="",I391=""),"",I391-F391)</f>
        <v/>
      </c>
      <c r="L391" s="2"/>
      <c r="M391" s="6" t="str">
        <f aca="false">IF(A391="","",IFERROR(INDEX(Concretagens!$G$2:$G$300,MATCH(A391,Concretagens!$A$2:$A$300,0)),""))</f>
        <v/>
      </c>
      <c r="N391" s="7" t="str">
        <f aca="false">IF(OR(L391="",M391=""),"",IF(ABS(L391-M391)&lt;=20,"Sim","Não"))</f>
        <v/>
      </c>
      <c r="O391" s="2"/>
      <c r="P391" s="2"/>
      <c r="Q391" s="2"/>
    </row>
    <row r="392" customFormat="false" ht="15" hidden="false" customHeight="false" outlineLevel="0" collapsed="false">
      <c r="A392" s="2"/>
      <c r="B392" s="3"/>
      <c r="C392" s="2"/>
      <c r="D392" s="2"/>
      <c r="E392" s="4"/>
      <c r="F392" s="8"/>
      <c r="G392" s="8"/>
      <c r="H392" s="8"/>
      <c r="I392" s="8"/>
      <c r="J392" s="9" t="str">
        <f aca="false">IF(OR(F392="",G392=""),"",G392-F392)</f>
        <v/>
      </c>
      <c r="K392" s="9" t="str">
        <f aca="false">IF(OR(F392="",I392=""),"",I392-F392)</f>
        <v/>
      </c>
      <c r="L392" s="2"/>
      <c r="M392" s="6" t="str">
        <f aca="false">IF(A392="","",IFERROR(INDEX(Concretagens!$G$2:$G$300,MATCH(A392,Concretagens!$A$2:$A$300,0)),""))</f>
        <v/>
      </c>
      <c r="N392" s="7" t="str">
        <f aca="false">IF(OR(L392="",M392=""),"",IF(ABS(L392-M392)&lt;=20,"Sim","Não"))</f>
        <v/>
      </c>
      <c r="O392" s="2"/>
      <c r="P392" s="2"/>
      <c r="Q392" s="2"/>
    </row>
    <row r="393" customFormat="false" ht="15" hidden="false" customHeight="false" outlineLevel="0" collapsed="false">
      <c r="A393" s="2"/>
      <c r="B393" s="3"/>
      <c r="C393" s="2"/>
      <c r="D393" s="2"/>
      <c r="E393" s="4"/>
      <c r="F393" s="8"/>
      <c r="G393" s="8"/>
      <c r="H393" s="8"/>
      <c r="I393" s="8"/>
      <c r="J393" s="9" t="str">
        <f aca="false">IF(OR(F393="",G393=""),"",G393-F393)</f>
        <v/>
      </c>
      <c r="K393" s="9" t="str">
        <f aca="false">IF(OR(F393="",I393=""),"",I393-F393)</f>
        <v/>
      </c>
      <c r="L393" s="2"/>
      <c r="M393" s="6" t="str">
        <f aca="false">IF(A393="","",IFERROR(INDEX(Concretagens!$G$2:$G$300,MATCH(A393,Concretagens!$A$2:$A$300,0)),""))</f>
        <v/>
      </c>
      <c r="N393" s="7" t="str">
        <f aca="false">IF(OR(L393="",M393=""),"",IF(ABS(L393-M393)&lt;=20,"Sim","Não"))</f>
        <v/>
      </c>
      <c r="O393" s="2"/>
      <c r="P393" s="2"/>
      <c r="Q393" s="2"/>
    </row>
    <row r="394" customFormat="false" ht="15" hidden="false" customHeight="false" outlineLevel="0" collapsed="false">
      <c r="A394" s="2"/>
      <c r="B394" s="3"/>
      <c r="C394" s="2"/>
      <c r="D394" s="2"/>
      <c r="E394" s="4"/>
      <c r="F394" s="8"/>
      <c r="G394" s="8"/>
      <c r="H394" s="8"/>
      <c r="I394" s="8"/>
      <c r="J394" s="9" t="str">
        <f aca="false">IF(OR(F394="",G394=""),"",G394-F394)</f>
        <v/>
      </c>
      <c r="K394" s="9" t="str">
        <f aca="false">IF(OR(F394="",I394=""),"",I394-F394)</f>
        <v/>
      </c>
      <c r="L394" s="2"/>
      <c r="M394" s="6" t="str">
        <f aca="false">IF(A394="","",IFERROR(INDEX(Concretagens!$G$2:$G$300,MATCH(A394,Concretagens!$A$2:$A$300,0)),""))</f>
        <v/>
      </c>
      <c r="N394" s="7" t="str">
        <f aca="false">IF(OR(L394="",M394=""),"",IF(ABS(L394-M394)&lt;=20,"Sim","Não"))</f>
        <v/>
      </c>
      <c r="O394" s="2"/>
      <c r="P394" s="2"/>
      <c r="Q394" s="2"/>
    </row>
    <row r="395" customFormat="false" ht="15" hidden="false" customHeight="false" outlineLevel="0" collapsed="false">
      <c r="A395" s="2"/>
      <c r="B395" s="3"/>
      <c r="C395" s="2"/>
      <c r="D395" s="2"/>
      <c r="E395" s="4"/>
      <c r="F395" s="8"/>
      <c r="G395" s="8"/>
      <c r="H395" s="8"/>
      <c r="I395" s="8"/>
      <c r="J395" s="9" t="str">
        <f aca="false">IF(OR(F395="",G395=""),"",G395-F395)</f>
        <v/>
      </c>
      <c r="K395" s="9" t="str">
        <f aca="false">IF(OR(F395="",I395=""),"",I395-F395)</f>
        <v/>
      </c>
      <c r="L395" s="2"/>
      <c r="M395" s="6" t="str">
        <f aca="false">IF(A395="","",IFERROR(INDEX(Concretagens!$G$2:$G$300,MATCH(A395,Concretagens!$A$2:$A$300,0)),""))</f>
        <v/>
      </c>
      <c r="N395" s="7" t="str">
        <f aca="false">IF(OR(L395="",M395=""),"",IF(ABS(L395-M395)&lt;=20,"Sim","Não"))</f>
        <v/>
      </c>
      <c r="O395" s="2"/>
      <c r="P395" s="2"/>
      <c r="Q395" s="2"/>
    </row>
    <row r="396" customFormat="false" ht="15" hidden="false" customHeight="false" outlineLevel="0" collapsed="false">
      <c r="A396" s="2"/>
      <c r="B396" s="3"/>
      <c r="C396" s="2"/>
      <c r="D396" s="2"/>
      <c r="E396" s="4"/>
      <c r="F396" s="8"/>
      <c r="G396" s="8"/>
      <c r="H396" s="8"/>
      <c r="I396" s="8"/>
      <c r="J396" s="9" t="str">
        <f aca="false">IF(OR(F396="",G396=""),"",G396-F396)</f>
        <v/>
      </c>
      <c r="K396" s="9" t="str">
        <f aca="false">IF(OR(F396="",I396=""),"",I396-F396)</f>
        <v/>
      </c>
      <c r="L396" s="2"/>
      <c r="M396" s="6" t="str">
        <f aca="false">IF(A396="","",IFERROR(INDEX(Concretagens!$G$2:$G$300,MATCH(A396,Concretagens!$A$2:$A$300,0)),""))</f>
        <v/>
      </c>
      <c r="N396" s="7" t="str">
        <f aca="false">IF(OR(L396="",M396=""),"",IF(ABS(L396-M396)&lt;=20,"Sim","Não"))</f>
        <v/>
      </c>
      <c r="O396" s="2"/>
      <c r="P396" s="2"/>
      <c r="Q396" s="2"/>
    </row>
    <row r="397" customFormat="false" ht="15" hidden="false" customHeight="false" outlineLevel="0" collapsed="false">
      <c r="A397" s="2"/>
      <c r="B397" s="3"/>
      <c r="C397" s="2"/>
      <c r="D397" s="2"/>
      <c r="E397" s="4"/>
      <c r="F397" s="8"/>
      <c r="G397" s="8"/>
      <c r="H397" s="8"/>
      <c r="I397" s="8"/>
      <c r="J397" s="9" t="str">
        <f aca="false">IF(OR(F397="",G397=""),"",G397-F397)</f>
        <v/>
      </c>
      <c r="K397" s="9" t="str">
        <f aca="false">IF(OR(F397="",I397=""),"",I397-F397)</f>
        <v/>
      </c>
      <c r="L397" s="2"/>
      <c r="M397" s="6" t="str">
        <f aca="false">IF(A397="","",IFERROR(INDEX(Concretagens!$G$2:$G$300,MATCH(A397,Concretagens!$A$2:$A$300,0)),""))</f>
        <v/>
      </c>
      <c r="N397" s="7" t="str">
        <f aca="false">IF(OR(L397="",M397=""),"",IF(ABS(L397-M397)&lt;=20,"Sim","Não"))</f>
        <v/>
      </c>
      <c r="O397" s="2"/>
      <c r="P397" s="2"/>
      <c r="Q397" s="2"/>
    </row>
    <row r="398" customFormat="false" ht="15" hidden="false" customHeight="false" outlineLevel="0" collapsed="false">
      <c r="A398" s="2"/>
      <c r="B398" s="3"/>
      <c r="C398" s="2"/>
      <c r="D398" s="2"/>
      <c r="E398" s="4"/>
      <c r="F398" s="8"/>
      <c r="G398" s="8"/>
      <c r="H398" s="8"/>
      <c r="I398" s="8"/>
      <c r="J398" s="9" t="str">
        <f aca="false">IF(OR(F398="",G398=""),"",G398-F398)</f>
        <v/>
      </c>
      <c r="K398" s="9" t="str">
        <f aca="false">IF(OR(F398="",I398=""),"",I398-F398)</f>
        <v/>
      </c>
      <c r="L398" s="2"/>
      <c r="M398" s="6" t="str">
        <f aca="false">IF(A398="","",IFERROR(INDEX(Concretagens!$G$2:$G$300,MATCH(A398,Concretagens!$A$2:$A$300,0)),""))</f>
        <v/>
      </c>
      <c r="N398" s="7" t="str">
        <f aca="false">IF(OR(L398="",M398=""),"",IF(ABS(L398-M398)&lt;=20,"Sim","Não"))</f>
        <v/>
      </c>
      <c r="O398" s="2"/>
      <c r="P398" s="2"/>
      <c r="Q398" s="2"/>
    </row>
    <row r="399" customFormat="false" ht="15" hidden="false" customHeight="false" outlineLevel="0" collapsed="false">
      <c r="A399" s="2"/>
      <c r="B399" s="3"/>
      <c r="C399" s="2"/>
      <c r="D399" s="2"/>
      <c r="E399" s="4"/>
      <c r="F399" s="8"/>
      <c r="G399" s="8"/>
      <c r="H399" s="8"/>
      <c r="I399" s="8"/>
      <c r="J399" s="9" t="str">
        <f aca="false">IF(OR(F399="",G399=""),"",G399-F399)</f>
        <v/>
      </c>
      <c r="K399" s="9" t="str">
        <f aca="false">IF(OR(F399="",I399=""),"",I399-F399)</f>
        <v/>
      </c>
      <c r="L399" s="2"/>
      <c r="M399" s="6" t="str">
        <f aca="false">IF(A399="","",IFERROR(INDEX(Concretagens!$G$2:$G$300,MATCH(A399,Concretagens!$A$2:$A$300,0)),""))</f>
        <v/>
      </c>
      <c r="N399" s="7" t="str">
        <f aca="false">IF(OR(L399="",M399=""),"",IF(ABS(L399-M399)&lt;=20,"Sim","Não"))</f>
        <v/>
      </c>
      <c r="O399" s="2"/>
      <c r="P399" s="2"/>
      <c r="Q399" s="2"/>
    </row>
    <row r="400" customFormat="false" ht="15" hidden="false" customHeight="false" outlineLevel="0" collapsed="false">
      <c r="A400" s="2"/>
      <c r="B400" s="3"/>
      <c r="C400" s="2"/>
      <c r="D400" s="2"/>
      <c r="E400" s="4"/>
      <c r="F400" s="8"/>
      <c r="G400" s="8"/>
      <c r="H400" s="8"/>
      <c r="I400" s="8"/>
      <c r="J400" s="9" t="str">
        <f aca="false">IF(OR(F400="",G400=""),"",G400-F400)</f>
        <v/>
      </c>
      <c r="K400" s="9" t="str">
        <f aca="false">IF(OR(F400="",I400=""),"",I400-F400)</f>
        <v/>
      </c>
      <c r="L400" s="2"/>
      <c r="M400" s="6" t="str">
        <f aca="false">IF(A400="","",IFERROR(INDEX(Concretagens!$G$2:$G$300,MATCH(A400,Concretagens!$A$2:$A$300,0)),""))</f>
        <v/>
      </c>
      <c r="N400" s="7" t="str">
        <f aca="false">IF(OR(L400="",M400=""),"",IF(ABS(L400-M400)&lt;=20,"Sim","Não"))</f>
        <v/>
      </c>
      <c r="O400" s="2"/>
      <c r="P400" s="2"/>
      <c r="Q400" s="2"/>
    </row>
    <row r="401" customFormat="false" ht="15" hidden="false" customHeight="false" outlineLevel="0" collapsed="false">
      <c r="A401" s="2"/>
      <c r="B401" s="3"/>
      <c r="C401" s="2"/>
      <c r="D401" s="2"/>
      <c r="E401" s="4"/>
      <c r="F401" s="8"/>
      <c r="G401" s="8"/>
      <c r="H401" s="8"/>
      <c r="I401" s="8"/>
      <c r="J401" s="9" t="str">
        <f aca="false">IF(OR(F401="",G401=""),"",G401-F401)</f>
        <v/>
      </c>
      <c r="K401" s="9" t="str">
        <f aca="false">IF(OR(F401="",I401=""),"",I401-F401)</f>
        <v/>
      </c>
      <c r="L401" s="2"/>
      <c r="M401" s="6" t="str">
        <f aca="false">IF(A401="","",IFERROR(INDEX(Concretagens!$G$2:$G$300,MATCH(A401,Concretagens!$A$2:$A$300,0)),""))</f>
        <v/>
      </c>
      <c r="N401" s="7" t="str">
        <f aca="false">IF(OR(L401="",M401=""),"",IF(ABS(L401-M401)&lt;=20,"Sim","Não"))</f>
        <v/>
      </c>
      <c r="O401" s="2"/>
      <c r="P401" s="2"/>
      <c r="Q401" s="2"/>
    </row>
    <row r="402" customFormat="false" ht="15" hidden="false" customHeight="false" outlineLevel="0" collapsed="false">
      <c r="A402" s="2"/>
      <c r="B402" s="3"/>
      <c r="C402" s="2"/>
      <c r="D402" s="2"/>
      <c r="E402" s="4"/>
      <c r="F402" s="8"/>
      <c r="G402" s="8"/>
      <c r="H402" s="8"/>
      <c r="I402" s="8"/>
      <c r="J402" s="9" t="str">
        <f aca="false">IF(OR(F402="",G402=""),"",G402-F402)</f>
        <v/>
      </c>
      <c r="K402" s="9" t="str">
        <f aca="false">IF(OR(F402="",I402=""),"",I402-F402)</f>
        <v/>
      </c>
      <c r="L402" s="2"/>
      <c r="M402" s="6" t="str">
        <f aca="false">IF(A402="","",IFERROR(INDEX(Concretagens!$G$2:$G$300,MATCH(A402,Concretagens!$A$2:$A$300,0)),""))</f>
        <v/>
      </c>
      <c r="N402" s="7" t="str">
        <f aca="false">IF(OR(L402="",M402=""),"",IF(ABS(L402-M402)&lt;=20,"Sim","Não"))</f>
        <v/>
      </c>
      <c r="O402" s="2"/>
      <c r="P402" s="2"/>
      <c r="Q402" s="2"/>
    </row>
    <row r="403" customFormat="false" ht="15" hidden="false" customHeight="false" outlineLevel="0" collapsed="false">
      <c r="A403" s="2"/>
      <c r="B403" s="3"/>
      <c r="C403" s="2"/>
      <c r="D403" s="2"/>
      <c r="E403" s="4"/>
      <c r="F403" s="8"/>
      <c r="G403" s="8"/>
      <c r="H403" s="8"/>
      <c r="I403" s="8"/>
      <c r="J403" s="9" t="str">
        <f aca="false">IF(OR(F403="",G403=""),"",G403-F403)</f>
        <v/>
      </c>
      <c r="K403" s="9" t="str">
        <f aca="false">IF(OR(F403="",I403=""),"",I403-F403)</f>
        <v/>
      </c>
      <c r="L403" s="2"/>
      <c r="M403" s="6" t="str">
        <f aca="false">IF(A403="","",IFERROR(INDEX(Concretagens!$G$2:$G$300,MATCH(A403,Concretagens!$A$2:$A$300,0)),""))</f>
        <v/>
      </c>
      <c r="N403" s="7" t="str">
        <f aca="false">IF(OR(L403="",M403=""),"",IF(ABS(L403-M403)&lt;=20,"Sim","Não"))</f>
        <v/>
      </c>
      <c r="O403" s="2"/>
      <c r="P403" s="2"/>
      <c r="Q403" s="2"/>
    </row>
    <row r="404" customFormat="false" ht="15" hidden="false" customHeight="false" outlineLevel="0" collapsed="false">
      <c r="A404" s="2"/>
      <c r="B404" s="3"/>
      <c r="C404" s="2"/>
      <c r="D404" s="2"/>
      <c r="E404" s="4"/>
      <c r="F404" s="8"/>
      <c r="G404" s="8"/>
      <c r="H404" s="8"/>
      <c r="I404" s="8"/>
      <c r="J404" s="9" t="str">
        <f aca="false">IF(OR(F404="",G404=""),"",G404-F404)</f>
        <v/>
      </c>
      <c r="K404" s="9" t="str">
        <f aca="false">IF(OR(F404="",I404=""),"",I404-F404)</f>
        <v/>
      </c>
      <c r="L404" s="2"/>
      <c r="M404" s="6" t="str">
        <f aca="false">IF(A404="","",IFERROR(INDEX(Concretagens!$G$2:$G$300,MATCH(A404,Concretagens!$A$2:$A$300,0)),""))</f>
        <v/>
      </c>
      <c r="N404" s="7" t="str">
        <f aca="false">IF(OR(L404="",M404=""),"",IF(ABS(L404-M404)&lt;=20,"Sim","Não"))</f>
        <v/>
      </c>
      <c r="O404" s="2"/>
      <c r="P404" s="2"/>
      <c r="Q404" s="2"/>
    </row>
    <row r="405" customFormat="false" ht="15" hidden="false" customHeight="false" outlineLevel="0" collapsed="false">
      <c r="A405" s="2"/>
      <c r="B405" s="3"/>
      <c r="C405" s="2"/>
      <c r="D405" s="2"/>
      <c r="E405" s="4"/>
      <c r="F405" s="8"/>
      <c r="G405" s="8"/>
      <c r="H405" s="8"/>
      <c r="I405" s="8"/>
      <c r="J405" s="9" t="str">
        <f aca="false">IF(OR(F405="",G405=""),"",G405-F405)</f>
        <v/>
      </c>
      <c r="K405" s="9" t="str">
        <f aca="false">IF(OR(F405="",I405=""),"",I405-F405)</f>
        <v/>
      </c>
      <c r="L405" s="2"/>
      <c r="M405" s="6" t="str">
        <f aca="false">IF(A405="","",IFERROR(INDEX(Concretagens!$G$2:$G$300,MATCH(A405,Concretagens!$A$2:$A$300,0)),""))</f>
        <v/>
      </c>
      <c r="N405" s="7" t="str">
        <f aca="false">IF(OR(L405="",M405=""),"",IF(ABS(L405-M405)&lt;=20,"Sim","Não"))</f>
        <v/>
      </c>
      <c r="O405" s="2"/>
      <c r="P405" s="2"/>
      <c r="Q405" s="2"/>
    </row>
    <row r="406" customFormat="false" ht="15" hidden="false" customHeight="false" outlineLevel="0" collapsed="false">
      <c r="A406" s="2"/>
      <c r="B406" s="3"/>
      <c r="C406" s="2"/>
      <c r="D406" s="2"/>
      <c r="E406" s="4"/>
      <c r="F406" s="8"/>
      <c r="G406" s="8"/>
      <c r="H406" s="8"/>
      <c r="I406" s="8"/>
      <c r="J406" s="9" t="str">
        <f aca="false">IF(OR(F406="",G406=""),"",G406-F406)</f>
        <v/>
      </c>
      <c r="K406" s="9" t="str">
        <f aca="false">IF(OR(F406="",I406=""),"",I406-F406)</f>
        <v/>
      </c>
      <c r="L406" s="2"/>
      <c r="M406" s="6" t="str">
        <f aca="false">IF(A406="","",IFERROR(INDEX(Concretagens!$G$2:$G$300,MATCH(A406,Concretagens!$A$2:$A$300,0)),""))</f>
        <v/>
      </c>
      <c r="N406" s="7" t="str">
        <f aca="false">IF(OR(L406="",M406=""),"",IF(ABS(L406-M406)&lt;=20,"Sim","Não"))</f>
        <v/>
      </c>
      <c r="O406" s="2"/>
      <c r="P406" s="2"/>
      <c r="Q406" s="2"/>
    </row>
    <row r="407" customFormat="false" ht="15" hidden="false" customHeight="false" outlineLevel="0" collapsed="false">
      <c r="A407" s="2"/>
      <c r="B407" s="3"/>
      <c r="C407" s="2"/>
      <c r="D407" s="2"/>
      <c r="E407" s="4"/>
      <c r="F407" s="8"/>
      <c r="G407" s="8"/>
      <c r="H407" s="8"/>
      <c r="I407" s="8"/>
      <c r="J407" s="9" t="str">
        <f aca="false">IF(OR(F407="",G407=""),"",G407-F407)</f>
        <v/>
      </c>
      <c r="K407" s="9" t="str">
        <f aca="false">IF(OR(F407="",I407=""),"",I407-F407)</f>
        <v/>
      </c>
      <c r="L407" s="2"/>
      <c r="M407" s="6" t="str">
        <f aca="false">IF(A407="","",IFERROR(INDEX(Concretagens!$G$2:$G$300,MATCH(A407,Concretagens!$A$2:$A$300,0)),""))</f>
        <v/>
      </c>
      <c r="N407" s="7" t="str">
        <f aca="false">IF(OR(L407="",M407=""),"",IF(ABS(L407-M407)&lt;=20,"Sim","Não"))</f>
        <v/>
      </c>
      <c r="O407" s="2"/>
      <c r="P407" s="2"/>
      <c r="Q407" s="2"/>
    </row>
    <row r="408" customFormat="false" ht="15" hidden="false" customHeight="false" outlineLevel="0" collapsed="false">
      <c r="A408" s="2"/>
      <c r="B408" s="3"/>
      <c r="C408" s="2"/>
      <c r="D408" s="2"/>
      <c r="E408" s="4"/>
      <c r="F408" s="8"/>
      <c r="G408" s="8"/>
      <c r="H408" s="8"/>
      <c r="I408" s="8"/>
      <c r="J408" s="9" t="str">
        <f aca="false">IF(OR(F408="",G408=""),"",G408-F408)</f>
        <v/>
      </c>
      <c r="K408" s="9" t="str">
        <f aca="false">IF(OR(F408="",I408=""),"",I408-F408)</f>
        <v/>
      </c>
      <c r="L408" s="2"/>
      <c r="M408" s="6" t="str">
        <f aca="false">IF(A408="","",IFERROR(INDEX(Concretagens!$G$2:$G$300,MATCH(A408,Concretagens!$A$2:$A$300,0)),""))</f>
        <v/>
      </c>
      <c r="N408" s="7" t="str">
        <f aca="false">IF(OR(L408="",M408=""),"",IF(ABS(L408-M408)&lt;=20,"Sim","Não"))</f>
        <v/>
      </c>
      <c r="O408" s="2"/>
      <c r="P408" s="2"/>
      <c r="Q408" s="2"/>
    </row>
    <row r="409" customFormat="false" ht="15" hidden="false" customHeight="false" outlineLevel="0" collapsed="false">
      <c r="A409" s="2"/>
      <c r="B409" s="3"/>
      <c r="C409" s="2"/>
      <c r="D409" s="2"/>
      <c r="E409" s="4"/>
      <c r="F409" s="8"/>
      <c r="G409" s="8"/>
      <c r="H409" s="8"/>
      <c r="I409" s="8"/>
      <c r="J409" s="9" t="str">
        <f aca="false">IF(OR(F409="",G409=""),"",G409-F409)</f>
        <v/>
      </c>
      <c r="K409" s="9" t="str">
        <f aca="false">IF(OR(F409="",I409=""),"",I409-F409)</f>
        <v/>
      </c>
      <c r="L409" s="2"/>
      <c r="M409" s="6" t="str">
        <f aca="false">IF(A409="","",IFERROR(INDEX(Concretagens!$G$2:$G$300,MATCH(A409,Concretagens!$A$2:$A$300,0)),""))</f>
        <v/>
      </c>
      <c r="N409" s="7" t="str">
        <f aca="false">IF(OR(L409="",M409=""),"",IF(ABS(L409-M409)&lt;=20,"Sim","Não"))</f>
        <v/>
      </c>
      <c r="O409" s="2"/>
      <c r="P409" s="2"/>
      <c r="Q409" s="2"/>
    </row>
    <row r="410" customFormat="false" ht="15" hidden="false" customHeight="false" outlineLevel="0" collapsed="false">
      <c r="A410" s="2"/>
      <c r="B410" s="3"/>
      <c r="C410" s="2"/>
      <c r="D410" s="2"/>
      <c r="E410" s="4"/>
      <c r="F410" s="8"/>
      <c r="G410" s="8"/>
      <c r="H410" s="8"/>
      <c r="I410" s="8"/>
      <c r="J410" s="9" t="str">
        <f aca="false">IF(OR(F410="",G410=""),"",G410-F410)</f>
        <v/>
      </c>
      <c r="K410" s="9" t="str">
        <f aca="false">IF(OR(F410="",I410=""),"",I410-F410)</f>
        <v/>
      </c>
      <c r="L410" s="2"/>
      <c r="M410" s="6" t="str">
        <f aca="false">IF(A410="","",IFERROR(INDEX(Concretagens!$G$2:$G$300,MATCH(A410,Concretagens!$A$2:$A$300,0)),""))</f>
        <v/>
      </c>
      <c r="N410" s="7" t="str">
        <f aca="false">IF(OR(L410="",M410=""),"",IF(ABS(L410-M410)&lt;=20,"Sim","Não"))</f>
        <v/>
      </c>
      <c r="O410" s="2"/>
      <c r="P410" s="2"/>
      <c r="Q410" s="2"/>
    </row>
    <row r="411" customFormat="false" ht="15" hidden="false" customHeight="false" outlineLevel="0" collapsed="false">
      <c r="A411" s="2"/>
      <c r="B411" s="3"/>
      <c r="C411" s="2"/>
      <c r="D411" s="2"/>
      <c r="E411" s="4"/>
      <c r="F411" s="8"/>
      <c r="G411" s="8"/>
      <c r="H411" s="8"/>
      <c r="I411" s="8"/>
      <c r="J411" s="9" t="str">
        <f aca="false">IF(OR(F411="",G411=""),"",G411-F411)</f>
        <v/>
      </c>
      <c r="K411" s="9" t="str">
        <f aca="false">IF(OR(F411="",I411=""),"",I411-F411)</f>
        <v/>
      </c>
      <c r="L411" s="2"/>
      <c r="M411" s="6" t="str">
        <f aca="false">IF(A411="","",IFERROR(INDEX(Concretagens!$G$2:$G$300,MATCH(A411,Concretagens!$A$2:$A$300,0)),""))</f>
        <v/>
      </c>
      <c r="N411" s="7" t="str">
        <f aca="false">IF(OR(L411="",M411=""),"",IF(ABS(L411-M411)&lt;=20,"Sim","Não"))</f>
        <v/>
      </c>
      <c r="O411" s="2"/>
      <c r="P411" s="2"/>
      <c r="Q411" s="2"/>
    </row>
    <row r="412" customFormat="false" ht="15" hidden="false" customHeight="false" outlineLevel="0" collapsed="false">
      <c r="A412" s="2"/>
      <c r="B412" s="3"/>
      <c r="C412" s="2"/>
      <c r="D412" s="2"/>
      <c r="E412" s="4"/>
      <c r="F412" s="8"/>
      <c r="G412" s="8"/>
      <c r="H412" s="8"/>
      <c r="I412" s="8"/>
      <c r="J412" s="9" t="str">
        <f aca="false">IF(OR(F412="",G412=""),"",G412-F412)</f>
        <v/>
      </c>
      <c r="K412" s="9" t="str">
        <f aca="false">IF(OR(F412="",I412=""),"",I412-F412)</f>
        <v/>
      </c>
      <c r="L412" s="2"/>
      <c r="M412" s="6" t="str">
        <f aca="false">IF(A412="","",IFERROR(INDEX(Concretagens!$G$2:$G$300,MATCH(A412,Concretagens!$A$2:$A$300,0)),""))</f>
        <v/>
      </c>
      <c r="N412" s="7" t="str">
        <f aca="false">IF(OR(L412="",M412=""),"",IF(ABS(L412-M412)&lt;=20,"Sim","Não"))</f>
        <v/>
      </c>
      <c r="O412" s="2"/>
      <c r="P412" s="2"/>
      <c r="Q412" s="2"/>
    </row>
    <row r="413" customFormat="false" ht="15" hidden="false" customHeight="false" outlineLevel="0" collapsed="false">
      <c r="A413" s="2"/>
      <c r="B413" s="3"/>
      <c r="C413" s="2"/>
      <c r="D413" s="2"/>
      <c r="E413" s="4"/>
      <c r="F413" s="8"/>
      <c r="G413" s="8"/>
      <c r="H413" s="8"/>
      <c r="I413" s="8"/>
      <c r="J413" s="9" t="str">
        <f aca="false">IF(OR(F413="",G413=""),"",G413-F413)</f>
        <v/>
      </c>
      <c r="K413" s="9" t="str">
        <f aca="false">IF(OR(F413="",I413=""),"",I413-F413)</f>
        <v/>
      </c>
      <c r="L413" s="2"/>
      <c r="M413" s="6" t="str">
        <f aca="false">IF(A413="","",IFERROR(INDEX(Concretagens!$G$2:$G$300,MATCH(A413,Concretagens!$A$2:$A$300,0)),""))</f>
        <v/>
      </c>
      <c r="N413" s="7" t="str">
        <f aca="false">IF(OR(L413="",M413=""),"",IF(ABS(L413-M413)&lt;=20,"Sim","Não"))</f>
        <v/>
      </c>
      <c r="O413" s="2"/>
      <c r="P413" s="2"/>
      <c r="Q413" s="2"/>
    </row>
    <row r="414" customFormat="false" ht="15" hidden="false" customHeight="false" outlineLevel="0" collapsed="false">
      <c r="A414" s="2"/>
      <c r="B414" s="3"/>
      <c r="C414" s="2"/>
      <c r="D414" s="2"/>
      <c r="E414" s="4"/>
      <c r="F414" s="8"/>
      <c r="G414" s="8"/>
      <c r="H414" s="8"/>
      <c r="I414" s="8"/>
      <c r="J414" s="9" t="str">
        <f aca="false">IF(OR(F414="",G414=""),"",G414-F414)</f>
        <v/>
      </c>
      <c r="K414" s="9" t="str">
        <f aca="false">IF(OR(F414="",I414=""),"",I414-F414)</f>
        <v/>
      </c>
      <c r="L414" s="2"/>
      <c r="M414" s="6" t="str">
        <f aca="false">IF(A414="","",IFERROR(INDEX(Concretagens!$G$2:$G$300,MATCH(A414,Concretagens!$A$2:$A$300,0)),""))</f>
        <v/>
      </c>
      <c r="N414" s="7" t="str">
        <f aca="false">IF(OR(L414="",M414=""),"",IF(ABS(L414-M414)&lt;=20,"Sim","Não"))</f>
        <v/>
      </c>
      <c r="O414" s="2"/>
      <c r="P414" s="2"/>
      <c r="Q414" s="2"/>
    </row>
    <row r="415" customFormat="false" ht="15" hidden="false" customHeight="false" outlineLevel="0" collapsed="false">
      <c r="A415" s="2"/>
      <c r="B415" s="3"/>
      <c r="C415" s="2"/>
      <c r="D415" s="2"/>
      <c r="E415" s="4"/>
      <c r="F415" s="8"/>
      <c r="G415" s="8"/>
      <c r="H415" s="8"/>
      <c r="I415" s="8"/>
      <c r="J415" s="9" t="str">
        <f aca="false">IF(OR(F415="",G415=""),"",G415-F415)</f>
        <v/>
      </c>
      <c r="K415" s="9" t="str">
        <f aca="false">IF(OR(F415="",I415=""),"",I415-F415)</f>
        <v/>
      </c>
      <c r="L415" s="2"/>
      <c r="M415" s="6" t="str">
        <f aca="false">IF(A415="","",IFERROR(INDEX(Concretagens!$G$2:$G$300,MATCH(A415,Concretagens!$A$2:$A$300,0)),""))</f>
        <v/>
      </c>
      <c r="N415" s="7" t="str">
        <f aca="false">IF(OR(L415="",M415=""),"",IF(ABS(L415-M415)&lt;=20,"Sim","Não"))</f>
        <v/>
      </c>
      <c r="O415" s="2"/>
      <c r="P415" s="2"/>
      <c r="Q415" s="2"/>
    </row>
    <row r="416" customFormat="false" ht="15" hidden="false" customHeight="false" outlineLevel="0" collapsed="false">
      <c r="A416" s="2"/>
      <c r="B416" s="3"/>
      <c r="C416" s="2"/>
      <c r="D416" s="2"/>
      <c r="E416" s="4"/>
      <c r="F416" s="8"/>
      <c r="G416" s="8"/>
      <c r="H416" s="8"/>
      <c r="I416" s="8"/>
      <c r="J416" s="9" t="str">
        <f aca="false">IF(OR(F416="",G416=""),"",G416-F416)</f>
        <v/>
      </c>
      <c r="K416" s="9" t="str">
        <f aca="false">IF(OR(F416="",I416=""),"",I416-F416)</f>
        <v/>
      </c>
      <c r="L416" s="2"/>
      <c r="M416" s="6" t="str">
        <f aca="false">IF(A416="","",IFERROR(INDEX(Concretagens!$G$2:$G$300,MATCH(A416,Concretagens!$A$2:$A$300,0)),""))</f>
        <v/>
      </c>
      <c r="N416" s="7" t="str">
        <f aca="false">IF(OR(L416="",M416=""),"",IF(ABS(L416-M416)&lt;=20,"Sim","Não"))</f>
        <v/>
      </c>
      <c r="O416" s="2"/>
      <c r="P416" s="2"/>
      <c r="Q416" s="2"/>
    </row>
    <row r="417" customFormat="false" ht="15" hidden="false" customHeight="false" outlineLevel="0" collapsed="false">
      <c r="A417" s="2"/>
      <c r="B417" s="3"/>
      <c r="C417" s="2"/>
      <c r="D417" s="2"/>
      <c r="E417" s="4"/>
      <c r="F417" s="8"/>
      <c r="G417" s="8"/>
      <c r="H417" s="8"/>
      <c r="I417" s="8"/>
      <c r="J417" s="9" t="str">
        <f aca="false">IF(OR(F417="",G417=""),"",G417-F417)</f>
        <v/>
      </c>
      <c r="K417" s="9" t="str">
        <f aca="false">IF(OR(F417="",I417=""),"",I417-F417)</f>
        <v/>
      </c>
      <c r="L417" s="2"/>
      <c r="M417" s="6" t="str">
        <f aca="false">IF(A417="","",IFERROR(INDEX(Concretagens!$G$2:$G$300,MATCH(A417,Concretagens!$A$2:$A$300,0)),""))</f>
        <v/>
      </c>
      <c r="N417" s="7" t="str">
        <f aca="false">IF(OR(L417="",M417=""),"",IF(ABS(L417-M417)&lt;=20,"Sim","Não"))</f>
        <v/>
      </c>
      <c r="O417" s="2"/>
      <c r="P417" s="2"/>
      <c r="Q417" s="2"/>
    </row>
    <row r="418" customFormat="false" ht="15" hidden="false" customHeight="false" outlineLevel="0" collapsed="false">
      <c r="A418" s="2"/>
      <c r="B418" s="3"/>
      <c r="C418" s="2"/>
      <c r="D418" s="2"/>
      <c r="E418" s="4"/>
      <c r="F418" s="8"/>
      <c r="G418" s="8"/>
      <c r="H418" s="8"/>
      <c r="I418" s="8"/>
      <c r="J418" s="9" t="str">
        <f aca="false">IF(OR(F418="",G418=""),"",G418-F418)</f>
        <v/>
      </c>
      <c r="K418" s="9" t="str">
        <f aca="false">IF(OR(F418="",I418=""),"",I418-F418)</f>
        <v/>
      </c>
      <c r="L418" s="2"/>
      <c r="M418" s="6" t="str">
        <f aca="false">IF(A418="","",IFERROR(INDEX(Concretagens!$G$2:$G$300,MATCH(A418,Concretagens!$A$2:$A$300,0)),""))</f>
        <v/>
      </c>
      <c r="N418" s="7" t="str">
        <f aca="false">IF(OR(L418="",M418=""),"",IF(ABS(L418-M418)&lt;=20,"Sim","Não"))</f>
        <v/>
      </c>
      <c r="O418" s="2"/>
      <c r="P418" s="2"/>
      <c r="Q418" s="2"/>
    </row>
    <row r="419" customFormat="false" ht="15" hidden="false" customHeight="false" outlineLevel="0" collapsed="false">
      <c r="A419" s="2"/>
      <c r="B419" s="3"/>
      <c r="C419" s="2"/>
      <c r="D419" s="2"/>
      <c r="E419" s="4"/>
      <c r="F419" s="8"/>
      <c r="G419" s="8"/>
      <c r="H419" s="8"/>
      <c r="I419" s="8"/>
      <c r="J419" s="9" t="str">
        <f aca="false">IF(OR(F419="",G419=""),"",G419-F419)</f>
        <v/>
      </c>
      <c r="K419" s="9" t="str">
        <f aca="false">IF(OR(F419="",I419=""),"",I419-F419)</f>
        <v/>
      </c>
      <c r="L419" s="2"/>
      <c r="M419" s="6" t="str">
        <f aca="false">IF(A419="","",IFERROR(INDEX(Concretagens!$G$2:$G$300,MATCH(A419,Concretagens!$A$2:$A$300,0)),""))</f>
        <v/>
      </c>
      <c r="N419" s="7" t="str">
        <f aca="false">IF(OR(L419="",M419=""),"",IF(ABS(L419-M419)&lt;=20,"Sim","Não"))</f>
        <v/>
      </c>
      <c r="O419" s="2"/>
      <c r="P419" s="2"/>
      <c r="Q419" s="2"/>
    </row>
    <row r="420" customFormat="false" ht="15" hidden="false" customHeight="false" outlineLevel="0" collapsed="false">
      <c r="A420" s="2"/>
      <c r="B420" s="3"/>
      <c r="C420" s="2"/>
      <c r="D420" s="2"/>
      <c r="E420" s="4"/>
      <c r="F420" s="8"/>
      <c r="G420" s="8"/>
      <c r="H420" s="8"/>
      <c r="I420" s="8"/>
      <c r="J420" s="9" t="str">
        <f aca="false">IF(OR(F420="",G420=""),"",G420-F420)</f>
        <v/>
      </c>
      <c r="K420" s="9" t="str">
        <f aca="false">IF(OR(F420="",I420=""),"",I420-F420)</f>
        <v/>
      </c>
      <c r="L420" s="2"/>
      <c r="M420" s="6" t="str">
        <f aca="false">IF(A420="","",IFERROR(INDEX(Concretagens!$G$2:$G$300,MATCH(A420,Concretagens!$A$2:$A$300,0)),""))</f>
        <v/>
      </c>
      <c r="N420" s="7" t="str">
        <f aca="false">IF(OR(L420="",M420=""),"",IF(ABS(L420-M420)&lt;=20,"Sim","Não"))</f>
        <v/>
      </c>
      <c r="O420" s="2"/>
      <c r="P420" s="2"/>
      <c r="Q420" s="2"/>
    </row>
    <row r="421" customFormat="false" ht="15" hidden="false" customHeight="false" outlineLevel="0" collapsed="false">
      <c r="A421" s="2"/>
      <c r="B421" s="3"/>
      <c r="C421" s="2"/>
      <c r="D421" s="2"/>
      <c r="E421" s="4"/>
      <c r="F421" s="8"/>
      <c r="G421" s="8"/>
      <c r="H421" s="8"/>
      <c r="I421" s="8"/>
      <c r="J421" s="9" t="str">
        <f aca="false">IF(OR(F421="",G421=""),"",G421-F421)</f>
        <v/>
      </c>
      <c r="K421" s="9" t="str">
        <f aca="false">IF(OR(F421="",I421=""),"",I421-F421)</f>
        <v/>
      </c>
      <c r="L421" s="2"/>
      <c r="M421" s="6" t="str">
        <f aca="false">IF(A421="","",IFERROR(INDEX(Concretagens!$G$2:$G$300,MATCH(A421,Concretagens!$A$2:$A$300,0)),""))</f>
        <v/>
      </c>
      <c r="N421" s="7" t="str">
        <f aca="false">IF(OR(L421="",M421=""),"",IF(ABS(L421-M421)&lt;=20,"Sim","Não"))</f>
        <v/>
      </c>
      <c r="O421" s="2"/>
      <c r="P421" s="2"/>
      <c r="Q421" s="2"/>
    </row>
    <row r="422" customFormat="false" ht="15" hidden="false" customHeight="false" outlineLevel="0" collapsed="false">
      <c r="A422" s="2"/>
      <c r="B422" s="3"/>
      <c r="C422" s="2"/>
      <c r="D422" s="2"/>
      <c r="E422" s="4"/>
      <c r="F422" s="8"/>
      <c r="G422" s="8"/>
      <c r="H422" s="8"/>
      <c r="I422" s="8"/>
      <c r="J422" s="9" t="str">
        <f aca="false">IF(OR(F422="",G422=""),"",G422-F422)</f>
        <v/>
      </c>
      <c r="K422" s="9" t="str">
        <f aca="false">IF(OR(F422="",I422=""),"",I422-F422)</f>
        <v/>
      </c>
      <c r="L422" s="2"/>
      <c r="M422" s="6" t="str">
        <f aca="false">IF(A422="","",IFERROR(INDEX(Concretagens!$G$2:$G$300,MATCH(A422,Concretagens!$A$2:$A$300,0)),""))</f>
        <v/>
      </c>
      <c r="N422" s="7" t="str">
        <f aca="false">IF(OR(L422="",M422=""),"",IF(ABS(L422-M422)&lt;=20,"Sim","Não"))</f>
        <v/>
      </c>
      <c r="O422" s="2"/>
      <c r="P422" s="2"/>
      <c r="Q422" s="2"/>
    </row>
    <row r="423" customFormat="false" ht="15" hidden="false" customHeight="false" outlineLevel="0" collapsed="false">
      <c r="A423" s="2"/>
      <c r="B423" s="3"/>
      <c r="C423" s="2"/>
      <c r="D423" s="2"/>
      <c r="E423" s="4"/>
      <c r="F423" s="8"/>
      <c r="G423" s="8"/>
      <c r="H423" s="8"/>
      <c r="I423" s="8"/>
      <c r="J423" s="9" t="str">
        <f aca="false">IF(OR(F423="",G423=""),"",G423-F423)</f>
        <v/>
      </c>
      <c r="K423" s="9" t="str">
        <f aca="false">IF(OR(F423="",I423=""),"",I423-F423)</f>
        <v/>
      </c>
      <c r="L423" s="2"/>
      <c r="M423" s="6" t="str">
        <f aca="false">IF(A423="","",IFERROR(INDEX(Concretagens!$G$2:$G$300,MATCH(A423,Concretagens!$A$2:$A$300,0)),""))</f>
        <v/>
      </c>
      <c r="N423" s="7" t="str">
        <f aca="false">IF(OR(L423="",M423=""),"",IF(ABS(L423-M423)&lt;=20,"Sim","Não"))</f>
        <v/>
      </c>
      <c r="O423" s="2"/>
      <c r="P423" s="2"/>
      <c r="Q423" s="2"/>
    </row>
    <row r="424" customFormat="false" ht="15" hidden="false" customHeight="false" outlineLevel="0" collapsed="false">
      <c r="A424" s="2"/>
      <c r="B424" s="3"/>
      <c r="C424" s="2"/>
      <c r="D424" s="2"/>
      <c r="E424" s="4"/>
      <c r="F424" s="8"/>
      <c r="G424" s="8"/>
      <c r="H424" s="8"/>
      <c r="I424" s="8"/>
      <c r="J424" s="9" t="str">
        <f aca="false">IF(OR(F424="",G424=""),"",G424-F424)</f>
        <v/>
      </c>
      <c r="K424" s="9" t="str">
        <f aca="false">IF(OR(F424="",I424=""),"",I424-F424)</f>
        <v/>
      </c>
      <c r="L424" s="2"/>
      <c r="M424" s="6" t="str">
        <f aca="false">IF(A424="","",IFERROR(INDEX(Concretagens!$G$2:$G$300,MATCH(A424,Concretagens!$A$2:$A$300,0)),""))</f>
        <v/>
      </c>
      <c r="N424" s="7" t="str">
        <f aca="false">IF(OR(L424="",M424=""),"",IF(ABS(L424-M424)&lt;=20,"Sim","Não"))</f>
        <v/>
      </c>
      <c r="O424" s="2"/>
      <c r="P424" s="2"/>
      <c r="Q424" s="2"/>
    </row>
    <row r="425" customFormat="false" ht="15" hidden="false" customHeight="false" outlineLevel="0" collapsed="false">
      <c r="A425" s="2"/>
      <c r="B425" s="3"/>
      <c r="C425" s="2"/>
      <c r="D425" s="2"/>
      <c r="E425" s="4"/>
      <c r="F425" s="8"/>
      <c r="G425" s="8"/>
      <c r="H425" s="8"/>
      <c r="I425" s="8"/>
      <c r="J425" s="9" t="str">
        <f aca="false">IF(OR(F425="",G425=""),"",G425-F425)</f>
        <v/>
      </c>
      <c r="K425" s="9" t="str">
        <f aca="false">IF(OR(F425="",I425=""),"",I425-F425)</f>
        <v/>
      </c>
      <c r="L425" s="2"/>
      <c r="M425" s="6" t="str">
        <f aca="false">IF(A425="","",IFERROR(INDEX(Concretagens!$G$2:$G$300,MATCH(A425,Concretagens!$A$2:$A$300,0)),""))</f>
        <v/>
      </c>
      <c r="N425" s="7" t="str">
        <f aca="false">IF(OR(L425="",M425=""),"",IF(ABS(L425-M425)&lt;=20,"Sim","Não"))</f>
        <v/>
      </c>
      <c r="O425" s="2"/>
      <c r="P425" s="2"/>
      <c r="Q425" s="2"/>
    </row>
    <row r="426" customFormat="false" ht="15" hidden="false" customHeight="false" outlineLevel="0" collapsed="false">
      <c r="A426" s="2"/>
      <c r="B426" s="3"/>
      <c r="C426" s="2"/>
      <c r="D426" s="2"/>
      <c r="E426" s="4"/>
      <c r="F426" s="8"/>
      <c r="G426" s="8"/>
      <c r="H426" s="8"/>
      <c r="I426" s="8"/>
      <c r="J426" s="9" t="str">
        <f aca="false">IF(OR(F426="",G426=""),"",G426-F426)</f>
        <v/>
      </c>
      <c r="K426" s="9" t="str">
        <f aca="false">IF(OR(F426="",I426=""),"",I426-F426)</f>
        <v/>
      </c>
      <c r="L426" s="2"/>
      <c r="M426" s="6" t="str">
        <f aca="false">IF(A426="","",IFERROR(INDEX(Concretagens!$G$2:$G$300,MATCH(A426,Concretagens!$A$2:$A$300,0)),""))</f>
        <v/>
      </c>
      <c r="N426" s="7" t="str">
        <f aca="false">IF(OR(L426="",M426=""),"",IF(ABS(L426-M426)&lt;=20,"Sim","Não"))</f>
        <v/>
      </c>
      <c r="O426" s="2"/>
      <c r="P426" s="2"/>
      <c r="Q426" s="2"/>
    </row>
    <row r="427" customFormat="false" ht="15" hidden="false" customHeight="false" outlineLevel="0" collapsed="false">
      <c r="A427" s="2"/>
      <c r="B427" s="3"/>
      <c r="C427" s="2"/>
      <c r="D427" s="2"/>
      <c r="E427" s="4"/>
      <c r="F427" s="8"/>
      <c r="G427" s="8"/>
      <c r="H427" s="8"/>
      <c r="I427" s="8"/>
      <c r="J427" s="9" t="str">
        <f aca="false">IF(OR(F427="",G427=""),"",G427-F427)</f>
        <v/>
      </c>
      <c r="K427" s="9" t="str">
        <f aca="false">IF(OR(F427="",I427=""),"",I427-F427)</f>
        <v/>
      </c>
      <c r="L427" s="2"/>
      <c r="M427" s="6" t="str">
        <f aca="false">IF(A427="","",IFERROR(INDEX(Concretagens!$G$2:$G$300,MATCH(A427,Concretagens!$A$2:$A$300,0)),""))</f>
        <v/>
      </c>
      <c r="N427" s="7" t="str">
        <f aca="false">IF(OR(L427="",M427=""),"",IF(ABS(L427-M427)&lt;=20,"Sim","Não"))</f>
        <v/>
      </c>
      <c r="O427" s="2"/>
      <c r="P427" s="2"/>
      <c r="Q427" s="2"/>
    </row>
    <row r="428" customFormat="false" ht="15" hidden="false" customHeight="false" outlineLevel="0" collapsed="false">
      <c r="A428" s="2"/>
      <c r="B428" s="3"/>
      <c r="C428" s="2"/>
      <c r="D428" s="2"/>
      <c r="E428" s="4"/>
      <c r="F428" s="8"/>
      <c r="G428" s="8"/>
      <c r="H428" s="8"/>
      <c r="I428" s="8"/>
      <c r="J428" s="9" t="str">
        <f aca="false">IF(OR(F428="",G428=""),"",G428-F428)</f>
        <v/>
      </c>
      <c r="K428" s="9" t="str">
        <f aca="false">IF(OR(F428="",I428=""),"",I428-F428)</f>
        <v/>
      </c>
      <c r="L428" s="2"/>
      <c r="M428" s="6" t="str">
        <f aca="false">IF(A428="","",IFERROR(INDEX(Concretagens!$G$2:$G$300,MATCH(A428,Concretagens!$A$2:$A$300,0)),""))</f>
        <v/>
      </c>
      <c r="N428" s="7" t="str">
        <f aca="false">IF(OR(L428="",M428=""),"",IF(ABS(L428-M428)&lt;=20,"Sim","Não"))</f>
        <v/>
      </c>
      <c r="O428" s="2"/>
      <c r="P428" s="2"/>
      <c r="Q428" s="2"/>
    </row>
    <row r="429" customFormat="false" ht="15" hidden="false" customHeight="false" outlineLevel="0" collapsed="false">
      <c r="A429" s="2"/>
      <c r="B429" s="3"/>
      <c r="C429" s="2"/>
      <c r="D429" s="2"/>
      <c r="E429" s="4"/>
      <c r="F429" s="8"/>
      <c r="G429" s="8"/>
      <c r="H429" s="8"/>
      <c r="I429" s="8"/>
      <c r="J429" s="9" t="str">
        <f aca="false">IF(OR(F429="",G429=""),"",G429-F429)</f>
        <v/>
      </c>
      <c r="K429" s="9" t="str">
        <f aca="false">IF(OR(F429="",I429=""),"",I429-F429)</f>
        <v/>
      </c>
      <c r="L429" s="2"/>
      <c r="M429" s="6" t="str">
        <f aca="false">IF(A429="","",IFERROR(INDEX(Concretagens!$G$2:$G$300,MATCH(A429,Concretagens!$A$2:$A$300,0)),""))</f>
        <v/>
      </c>
      <c r="N429" s="7" t="str">
        <f aca="false">IF(OR(L429="",M429=""),"",IF(ABS(L429-M429)&lt;=20,"Sim","Não"))</f>
        <v/>
      </c>
      <c r="O429" s="2"/>
      <c r="P429" s="2"/>
      <c r="Q429" s="2"/>
    </row>
    <row r="430" customFormat="false" ht="15" hidden="false" customHeight="false" outlineLevel="0" collapsed="false">
      <c r="A430" s="2"/>
      <c r="B430" s="3"/>
      <c r="C430" s="2"/>
      <c r="D430" s="2"/>
      <c r="E430" s="4"/>
      <c r="F430" s="8"/>
      <c r="G430" s="8"/>
      <c r="H430" s="8"/>
      <c r="I430" s="8"/>
      <c r="J430" s="9" t="str">
        <f aca="false">IF(OR(F430="",G430=""),"",G430-F430)</f>
        <v/>
      </c>
      <c r="K430" s="9" t="str">
        <f aca="false">IF(OR(F430="",I430=""),"",I430-F430)</f>
        <v/>
      </c>
      <c r="L430" s="2"/>
      <c r="M430" s="6" t="str">
        <f aca="false">IF(A430="","",IFERROR(INDEX(Concretagens!$G$2:$G$300,MATCH(A430,Concretagens!$A$2:$A$300,0)),""))</f>
        <v/>
      </c>
      <c r="N430" s="7" t="str">
        <f aca="false">IF(OR(L430="",M430=""),"",IF(ABS(L430-M430)&lt;=20,"Sim","Não"))</f>
        <v/>
      </c>
      <c r="O430" s="2"/>
      <c r="P430" s="2"/>
      <c r="Q430" s="2"/>
    </row>
    <row r="431" customFormat="false" ht="15" hidden="false" customHeight="false" outlineLevel="0" collapsed="false">
      <c r="A431" s="2"/>
      <c r="B431" s="3"/>
      <c r="C431" s="2"/>
      <c r="D431" s="2"/>
      <c r="E431" s="4"/>
      <c r="F431" s="8"/>
      <c r="G431" s="8"/>
      <c r="H431" s="8"/>
      <c r="I431" s="8"/>
      <c r="J431" s="9" t="str">
        <f aca="false">IF(OR(F431="",G431=""),"",G431-F431)</f>
        <v/>
      </c>
      <c r="K431" s="9" t="str">
        <f aca="false">IF(OR(F431="",I431=""),"",I431-F431)</f>
        <v/>
      </c>
      <c r="L431" s="2"/>
      <c r="M431" s="6" t="str">
        <f aca="false">IF(A431="","",IFERROR(INDEX(Concretagens!$G$2:$G$300,MATCH(A431,Concretagens!$A$2:$A$300,0)),""))</f>
        <v/>
      </c>
      <c r="N431" s="7" t="str">
        <f aca="false">IF(OR(L431="",M431=""),"",IF(ABS(L431-M431)&lt;=20,"Sim","Não"))</f>
        <v/>
      </c>
      <c r="O431" s="2"/>
      <c r="P431" s="2"/>
      <c r="Q431" s="2"/>
    </row>
    <row r="432" customFormat="false" ht="15" hidden="false" customHeight="false" outlineLevel="0" collapsed="false">
      <c r="A432" s="2"/>
      <c r="B432" s="3"/>
      <c r="C432" s="2"/>
      <c r="D432" s="2"/>
      <c r="E432" s="4"/>
      <c r="F432" s="8"/>
      <c r="G432" s="8"/>
      <c r="H432" s="8"/>
      <c r="I432" s="8"/>
      <c r="J432" s="9" t="str">
        <f aca="false">IF(OR(F432="",G432=""),"",G432-F432)</f>
        <v/>
      </c>
      <c r="K432" s="9" t="str">
        <f aca="false">IF(OR(F432="",I432=""),"",I432-F432)</f>
        <v/>
      </c>
      <c r="L432" s="2"/>
      <c r="M432" s="6" t="str">
        <f aca="false">IF(A432="","",IFERROR(INDEX(Concretagens!$G$2:$G$300,MATCH(A432,Concretagens!$A$2:$A$300,0)),""))</f>
        <v/>
      </c>
      <c r="N432" s="7" t="str">
        <f aca="false">IF(OR(L432="",M432=""),"",IF(ABS(L432-M432)&lt;=20,"Sim","Não"))</f>
        <v/>
      </c>
      <c r="O432" s="2"/>
      <c r="P432" s="2"/>
      <c r="Q432" s="2"/>
    </row>
    <row r="433" customFormat="false" ht="15" hidden="false" customHeight="false" outlineLevel="0" collapsed="false">
      <c r="A433" s="2"/>
      <c r="B433" s="3"/>
      <c r="C433" s="2"/>
      <c r="D433" s="2"/>
      <c r="E433" s="4"/>
      <c r="F433" s="8"/>
      <c r="G433" s="8"/>
      <c r="H433" s="8"/>
      <c r="I433" s="8"/>
      <c r="J433" s="9" t="str">
        <f aca="false">IF(OR(F433="",G433=""),"",G433-F433)</f>
        <v/>
      </c>
      <c r="K433" s="9" t="str">
        <f aca="false">IF(OR(F433="",I433=""),"",I433-F433)</f>
        <v/>
      </c>
      <c r="L433" s="2"/>
      <c r="M433" s="6" t="str">
        <f aca="false">IF(A433="","",IFERROR(INDEX(Concretagens!$G$2:$G$300,MATCH(A433,Concretagens!$A$2:$A$300,0)),""))</f>
        <v/>
      </c>
      <c r="N433" s="7" t="str">
        <f aca="false">IF(OR(L433="",M433=""),"",IF(ABS(L433-M433)&lt;=20,"Sim","Não"))</f>
        <v/>
      </c>
      <c r="O433" s="2"/>
      <c r="P433" s="2"/>
      <c r="Q433" s="2"/>
    </row>
    <row r="434" customFormat="false" ht="15" hidden="false" customHeight="false" outlineLevel="0" collapsed="false">
      <c r="A434" s="2"/>
      <c r="B434" s="3"/>
      <c r="C434" s="2"/>
      <c r="D434" s="2"/>
      <c r="E434" s="4"/>
      <c r="F434" s="8"/>
      <c r="G434" s="8"/>
      <c r="H434" s="8"/>
      <c r="I434" s="8"/>
      <c r="J434" s="9" t="str">
        <f aca="false">IF(OR(F434="",G434=""),"",G434-F434)</f>
        <v/>
      </c>
      <c r="K434" s="9" t="str">
        <f aca="false">IF(OR(F434="",I434=""),"",I434-F434)</f>
        <v/>
      </c>
      <c r="L434" s="2"/>
      <c r="M434" s="6" t="str">
        <f aca="false">IF(A434="","",IFERROR(INDEX(Concretagens!$G$2:$G$300,MATCH(A434,Concretagens!$A$2:$A$300,0)),""))</f>
        <v/>
      </c>
      <c r="N434" s="7" t="str">
        <f aca="false">IF(OR(L434="",M434=""),"",IF(ABS(L434-M434)&lt;=20,"Sim","Não"))</f>
        <v/>
      </c>
      <c r="O434" s="2"/>
      <c r="P434" s="2"/>
      <c r="Q434" s="2"/>
    </row>
    <row r="435" customFormat="false" ht="15" hidden="false" customHeight="false" outlineLevel="0" collapsed="false">
      <c r="A435" s="2"/>
      <c r="B435" s="3"/>
      <c r="C435" s="2"/>
      <c r="D435" s="2"/>
      <c r="E435" s="4"/>
      <c r="F435" s="8"/>
      <c r="G435" s="8"/>
      <c r="H435" s="8"/>
      <c r="I435" s="8"/>
      <c r="J435" s="9" t="str">
        <f aca="false">IF(OR(F435="",G435=""),"",G435-F435)</f>
        <v/>
      </c>
      <c r="K435" s="9" t="str">
        <f aca="false">IF(OR(F435="",I435=""),"",I435-F435)</f>
        <v/>
      </c>
      <c r="L435" s="2"/>
      <c r="M435" s="6" t="str">
        <f aca="false">IF(A435="","",IFERROR(INDEX(Concretagens!$G$2:$G$300,MATCH(A435,Concretagens!$A$2:$A$300,0)),""))</f>
        <v/>
      </c>
      <c r="N435" s="7" t="str">
        <f aca="false">IF(OR(L435="",M435=""),"",IF(ABS(L435-M435)&lt;=20,"Sim","Não"))</f>
        <v/>
      </c>
      <c r="O435" s="2"/>
      <c r="P435" s="2"/>
      <c r="Q435" s="2"/>
    </row>
    <row r="436" customFormat="false" ht="15" hidden="false" customHeight="false" outlineLevel="0" collapsed="false">
      <c r="A436" s="2"/>
      <c r="B436" s="3"/>
      <c r="C436" s="2"/>
      <c r="D436" s="2"/>
      <c r="E436" s="4"/>
      <c r="F436" s="8"/>
      <c r="G436" s="8"/>
      <c r="H436" s="8"/>
      <c r="I436" s="8"/>
      <c r="J436" s="9" t="str">
        <f aca="false">IF(OR(F436="",G436=""),"",G436-F436)</f>
        <v/>
      </c>
      <c r="K436" s="9" t="str">
        <f aca="false">IF(OR(F436="",I436=""),"",I436-F436)</f>
        <v/>
      </c>
      <c r="L436" s="2"/>
      <c r="M436" s="6" t="str">
        <f aca="false">IF(A436="","",IFERROR(INDEX(Concretagens!$G$2:$G$300,MATCH(A436,Concretagens!$A$2:$A$300,0)),""))</f>
        <v/>
      </c>
      <c r="N436" s="7" t="str">
        <f aca="false">IF(OR(L436="",M436=""),"",IF(ABS(L436-M436)&lt;=20,"Sim","Não"))</f>
        <v/>
      </c>
      <c r="O436" s="2"/>
      <c r="P436" s="2"/>
      <c r="Q436" s="2"/>
    </row>
    <row r="437" customFormat="false" ht="15" hidden="false" customHeight="false" outlineLevel="0" collapsed="false">
      <c r="A437" s="2"/>
      <c r="B437" s="3"/>
      <c r="C437" s="2"/>
      <c r="D437" s="2"/>
      <c r="E437" s="4"/>
      <c r="F437" s="8"/>
      <c r="G437" s="8"/>
      <c r="H437" s="8"/>
      <c r="I437" s="8"/>
      <c r="J437" s="9" t="str">
        <f aca="false">IF(OR(F437="",G437=""),"",G437-F437)</f>
        <v/>
      </c>
      <c r="K437" s="9" t="str">
        <f aca="false">IF(OR(F437="",I437=""),"",I437-F437)</f>
        <v/>
      </c>
      <c r="L437" s="2"/>
      <c r="M437" s="6" t="str">
        <f aca="false">IF(A437="","",IFERROR(INDEX(Concretagens!$G$2:$G$300,MATCH(A437,Concretagens!$A$2:$A$300,0)),""))</f>
        <v/>
      </c>
      <c r="N437" s="7" t="str">
        <f aca="false">IF(OR(L437="",M437=""),"",IF(ABS(L437-M437)&lt;=20,"Sim","Não"))</f>
        <v/>
      </c>
      <c r="O437" s="2"/>
      <c r="P437" s="2"/>
      <c r="Q437" s="2"/>
    </row>
    <row r="438" customFormat="false" ht="15" hidden="false" customHeight="false" outlineLevel="0" collapsed="false">
      <c r="A438" s="2"/>
      <c r="B438" s="3"/>
      <c r="C438" s="2"/>
      <c r="D438" s="2"/>
      <c r="E438" s="4"/>
      <c r="F438" s="8"/>
      <c r="G438" s="8"/>
      <c r="H438" s="8"/>
      <c r="I438" s="8"/>
      <c r="J438" s="9" t="str">
        <f aca="false">IF(OR(F438="",G438=""),"",G438-F438)</f>
        <v/>
      </c>
      <c r="K438" s="9" t="str">
        <f aca="false">IF(OR(F438="",I438=""),"",I438-F438)</f>
        <v/>
      </c>
      <c r="L438" s="2"/>
      <c r="M438" s="6" t="str">
        <f aca="false">IF(A438="","",IFERROR(INDEX(Concretagens!$G$2:$G$300,MATCH(A438,Concretagens!$A$2:$A$300,0)),""))</f>
        <v/>
      </c>
      <c r="N438" s="7" t="str">
        <f aca="false">IF(OR(L438="",M438=""),"",IF(ABS(L438-M438)&lt;=20,"Sim","Não"))</f>
        <v/>
      </c>
      <c r="O438" s="2"/>
      <c r="P438" s="2"/>
      <c r="Q438" s="2"/>
    </row>
    <row r="439" customFormat="false" ht="15" hidden="false" customHeight="false" outlineLevel="0" collapsed="false">
      <c r="A439" s="2"/>
      <c r="B439" s="3"/>
      <c r="C439" s="2"/>
      <c r="D439" s="2"/>
      <c r="E439" s="4"/>
      <c r="F439" s="8"/>
      <c r="G439" s="8"/>
      <c r="H439" s="8"/>
      <c r="I439" s="8"/>
      <c r="J439" s="9" t="str">
        <f aca="false">IF(OR(F439="",G439=""),"",G439-F439)</f>
        <v/>
      </c>
      <c r="K439" s="9" t="str">
        <f aca="false">IF(OR(F439="",I439=""),"",I439-F439)</f>
        <v/>
      </c>
      <c r="L439" s="2"/>
      <c r="M439" s="6" t="str">
        <f aca="false">IF(A439="","",IFERROR(INDEX(Concretagens!$G$2:$G$300,MATCH(A439,Concretagens!$A$2:$A$300,0)),""))</f>
        <v/>
      </c>
      <c r="N439" s="7" t="str">
        <f aca="false">IF(OR(L439="",M439=""),"",IF(ABS(L439-M439)&lt;=20,"Sim","Não"))</f>
        <v/>
      </c>
      <c r="O439" s="2"/>
      <c r="P439" s="2"/>
      <c r="Q439" s="2"/>
    </row>
    <row r="440" customFormat="false" ht="15" hidden="false" customHeight="false" outlineLevel="0" collapsed="false">
      <c r="A440" s="2"/>
      <c r="B440" s="3"/>
      <c r="C440" s="2"/>
      <c r="D440" s="2"/>
      <c r="E440" s="4"/>
      <c r="F440" s="8"/>
      <c r="G440" s="8"/>
      <c r="H440" s="8"/>
      <c r="I440" s="8"/>
      <c r="J440" s="9" t="str">
        <f aca="false">IF(OR(F440="",G440=""),"",G440-F440)</f>
        <v/>
      </c>
      <c r="K440" s="9" t="str">
        <f aca="false">IF(OR(F440="",I440=""),"",I440-F440)</f>
        <v/>
      </c>
      <c r="L440" s="2"/>
      <c r="M440" s="6" t="str">
        <f aca="false">IF(A440="","",IFERROR(INDEX(Concretagens!$G$2:$G$300,MATCH(A440,Concretagens!$A$2:$A$300,0)),""))</f>
        <v/>
      </c>
      <c r="N440" s="7" t="str">
        <f aca="false">IF(OR(L440="",M440=""),"",IF(ABS(L440-M440)&lt;=20,"Sim","Não"))</f>
        <v/>
      </c>
      <c r="O440" s="2"/>
      <c r="P440" s="2"/>
      <c r="Q440" s="2"/>
    </row>
    <row r="441" customFormat="false" ht="15" hidden="false" customHeight="false" outlineLevel="0" collapsed="false">
      <c r="A441" s="2"/>
      <c r="B441" s="3"/>
      <c r="C441" s="2"/>
      <c r="D441" s="2"/>
      <c r="E441" s="4"/>
      <c r="F441" s="8"/>
      <c r="G441" s="8"/>
      <c r="H441" s="8"/>
      <c r="I441" s="8"/>
      <c r="J441" s="9" t="str">
        <f aca="false">IF(OR(F441="",G441=""),"",G441-F441)</f>
        <v/>
      </c>
      <c r="K441" s="9" t="str">
        <f aca="false">IF(OR(F441="",I441=""),"",I441-F441)</f>
        <v/>
      </c>
      <c r="L441" s="2"/>
      <c r="M441" s="6" t="str">
        <f aca="false">IF(A441="","",IFERROR(INDEX(Concretagens!$G$2:$G$300,MATCH(A441,Concretagens!$A$2:$A$300,0)),""))</f>
        <v/>
      </c>
      <c r="N441" s="7" t="str">
        <f aca="false">IF(OR(L441="",M441=""),"",IF(ABS(L441-M441)&lt;=20,"Sim","Não"))</f>
        <v/>
      </c>
      <c r="O441" s="2"/>
      <c r="P441" s="2"/>
      <c r="Q441" s="2"/>
    </row>
    <row r="442" customFormat="false" ht="15" hidden="false" customHeight="false" outlineLevel="0" collapsed="false">
      <c r="A442" s="2"/>
      <c r="B442" s="3"/>
      <c r="C442" s="2"/>
      <c r="D442" s="2"/>
      <c r="E442" s="4"/>
      <c r="F442" s="8"/>
      <c r="G442" s="8"/>
      <c r="H442" s="8"/>
      <c r="I442" s="8"/>
      <c r="J442" s="9" t="str">
        <f aca="false">IF(OR(F442="",G442=""),"",G442-F442)</f>
        <v/>
      </c>
      <c r="K442" s="9" t="str">
        <f aca="false">IF(OR(F442="",I442=""),"",I442-F442)</f>
        <v/>
      </c>
      <c r="L442" s="2"/>
      <c r="M442" s="6" t="str">
        <f aca="false">IF(A442="","",IFERROR(INDEX(Concretagens!$G$2:$G$300,MATCH(A442,Concretagens!$A$2:$A$300,0)),""))</f>
        <v/>
      </c>
      <c r="N442" s="7" t="str">
        <f aca="false">IF(OR(L442="",M442=""),"",IF(ABS(L442-M442)&lt;=20,"Sim","Não"))</f>
        <v/>
      </c>
      <c r="O442" s="2"/>
      <c r="P442" s="2"/>
      <c r="Q442" s="2"/>
    </row>
    <row r="443" customFormat="false" ht="15" hidden="false" customHeight="false" outlineLevel="0" collapsed="false">
      <c r="A443" s="2"/>
      <c r="B443" s="3"/>
      <c r="C443" s="2"/>
      <c r="D443" s="2"/>
      <c r="E443" s="4"/>
      <c r="F443" s="8"/>
      <c r="G443" s="8"/>
      <c r="H443" s="8"/>
      <c r="I443" s="8"/>
      <c r="J443" s="9" t="str">
        <f aca="false">IF(OR(F443="",G443=""),"",G443-F443)</f>
        <v/>
      </c>
      <c r="K443" s="9" t="str">
        <f aca="false">IF(OR(F443="",I443=""),"",I443-F443)</f>
        <v/>
      </c>
      <c r="L443" s="2"/>
      <c r="M443" s="6" t="str">
        <f aca="false">IF(A443="","",IFERROR(INDEX(Concretagens!$G$2:$G$300,MATCH(A443,Concretagens!$A$2:$A$300,0)),""))</f>
        <v/>
      </c>
      <c r="N443" s="7" t="str">
        <f aca="false">IF(OR(L443="",M443=""),"",IF(ABS(L443-M443)&lt;=20,"Sim","Não"))</f>
        <v/>
      </c>
      <c r="O443" s="2"/>
      <c r="P443" s="2"/>
      <c r="Q443" s="2"/>
    </row>
    <row r="444" customFormat="false" ht="15" hidden="false" customHeight="false" outlineLevel="0" collapsed="false">
      <c r="A444" s="2"/>
      <c r="B444" s="3"/>
      <c r="C444" s="2"/>
      <c r="D444" s="2"/>
      <c r="E444" s="4"/>
      <c r="F444" s="8"/>
      <c r="G444" s="8"/>
      <c r="H444" s="8"/>
      <c r="I444" s="8"/>
      <c r="J444" s="9" t="str">
        <f aca="false">IF(OR(F444="",G444=""),"",G444-F444)</f>
        <v/>
      </c>
      <c r="K444" s="9" t="str">
        <f aca="false">IF(OR(F444="",I444=""),"",I444-F444)</f>
        <v/>
      </c>
      <c r="L444" s="2"/>
      <c r="M444" s="6" t="str">
        <f aca="false">IF(A444="","",IFERROR(INDEX(Concretagens!$G$2:$G$300,MATCH(A444,Concretagens!$A$2:$A$300,0)),""))</f>
        <v/>
      </c>
      <c r="N444" s="7" t="str">
        <f aca="false">IF(OR(L444="",M444=""),"",IF(ABS(L444-M444)&lt;=20,"Sim","Não"))</f>
        <v/>
      </c>
      <c r="O444" s="2"/>
      <c r="P444" s="2"/>
      <c r="Q444" s="2"/>
    </row>
    <row r="445" customFormat="false" ht="15" hidden="false" customHeight="false" outlineLevel="0" collapsed="false">
      <c r="A445" s="2"/>
      <c r="B445" s="3"/>
      <c r="C445" s="2"/>
      <c r="D445" s="2"/>
      <c r="E445" s="4"/>
      <c r="F445" s="8"/>
      <c r="G445" s="8"/>
      <c r="H445" s="8"/>
      <c r="I445" s="8"/>
      <c r="J445" s="9" t="str">
        <f aca="false">IF(OR(F445="",G445=""),"",G445-F445)</f>
        <v/>
      </c>
      <c r="K445" s="9" t="str">
        <f aca="false">IF(OR(F445="",I445=""),"",I445-F445)</f>
        <v/>
      </c>
      <c r="L445" s="2"/>
      <c r="M445" s="6" t="str">
        <f aca="false">IF(A445="","",IFERROR(INDEX(Concretagens!$G$2:$G$300,MATCH(A445,Concretagens!$A$2:$A$300,0)),""))</f>
        <v/>
      </c>
      <c r="N445" s="7" t="str">
        <f aca="false">IF(OR(L445="",M445=""),"",IF(ABS(L445-M445)&lt;=20,"Sim","Não"))</f>
        <v/>
      </c>
      <c r="O445" s="2"/>
      <c r="P445" s="2"/>
      <c r="Q445" s="2"/>
    </row>
    <row r="446" customFormat="false" ht="15" hidden="false" customHeight="false" outlineLevel="0" collapsed="false">
      <c r="A446" s="2"/>
      <c r="B446" s="3"/>
      <c r="C446" s="2"/>
      <c r="D446" s="2"/>
      <c r="E446" s="4"/>
      <c r="F446" s="8"/>
      <c r="G446" s="8"/>
      <c r="H446" s="8"/>
      <c r="I446" s="8"/>
      <c r="J446" s="9" t="str">
        <f aca="false">IF(OR(F446="",G446=""),"",G446-F446)</f>
        <v/>
      </c>
      <c r="K446" s="9" t="str">
        <f aca="false">IF(OR(F446="",I446=""),"",I446-F446)</f>
        <v/>
      </c>
      <c r="L446" s="2"/>
      <c r="M446" s="6" t="str">
        <f aca="false">IF(A446="","",IFERROR(INDEX(Concretagens!$G$2:$G$300,MATCH(A446,Concretagens!$A$2:$A$300,0)),""))</f>
        <v/>
      </c>
      <c r="N446" s="7" t="str">
        <f aca="false">IF(OR(L446="",M446=""),"",IF(ABS(L446-M446)&lt;=20,"Sim","Não"))</f>
        <v/>
      </c>
      <c r="O446" s="2"/>
      <c r="P446" s="2"/>
      <c r="Q446" s="2"/>
    </row>
    <row r="447" customFormat="false" ht="15" hidden="false" customHeight="false" outlineLevel="0" collapsed="false">
      <c r="A447" s="2"/>
      <c r="B447" s="3"/>
      <c r="C447" s="2"/>
      <c r="D447" s="2"/>
      <c r="E447" s="4"/>
      <c r="F447" s="8"/>
      <c r="G447" s="8"/>
      <c r="H447" s="8"/>
      <c r="I447" s="8"/>
      <c r="J447" s="9" t="str">
        <f aca="false">IF(OR(F447="",G447=""),"",G447-F447)</f>
        <v/>
      </c>
      <c r="K447" s="9" t="str">
        <f aca="false">IF(OR(F447="",I447=""),"",I447-F447)</f>
        <v/>
      </c>
      <c r="L447" s="2"/>
      <c r="M447" s="6" t="str">
        <f aca="false">IF(A447="","",IFERROR(INDEX(Concretagens!$G$2:$G$300,MATCH(A447,Concretagens!$A$2:$A$300,0)),""))</f>
        <v/>
      </c>
      <c r="N447" s="7" t="str">
        <f aca="false">IF(OR(L447="",M447=""),"",IF(ABS(L447-M447)&lt;=20,"Sim","Não"))</f>
        <v/>
      </c>
      <c r="O447" s="2"/>
      <c r="P447" s="2"/>
      <c r="Q447" s="2"/>
    </row>
    <row r="448" customFormat="false" ht="15" hidden="false" customHeight="false" outlineLevel="0" collapsed="false">
      <c r="A448" s="2"/>
      <c r="B448" s="3"/>
      <c r="C448" s="2"/>
      <c r="D448" s="2"/>
      <c r="E448" s="4"/>
      <c r="F448" s="8"/>
      <c r="G448" s="8"/>
      <c r="H448" s="8"/>
      <c r="I448" s="8"/>
      <c r="J448" s="9" t="str">
        <f aca="false">IF(OR(F448="",G448=""),"",G448-F448)</f>
        <v/>
      </c>
      <c r="K448" s="9" t="str">
        <f aca="false">IF(OR(F448="",I448=""),"",I448-F448)</f>
        <v/>
      </c>
      <c r="L448" s="2"/>
      <c r="M448" s="6" t="str">
        <f aca="false">IF(A448="","",IFERROR(INDEX(Concretagens!$G$2:$G$300,MATCH(A448,Concretagens!$A$2:$A$300,0)),""))</f>
        <v/>
      </c>
      <c r="N448" s="7" t="str">
        <f aca="false">IF(OR(L448="",M448=""),"",IF(ABS(L448-M448)&lt;=20,"Sim","Não"))</f>
        <v/>
      </c>
      <c r="O448" s="2"/>
      <c r="P448" s="2"/>
      <c r="Q448" s="2"/>
    </row>
    <row r="449" customFormat="false" ht="15" hidden="false" customHeight="false" outlineLevel="0" collapsed="false">
      <c r="A449" s="2"/>
      <c r="B449" s="3"/>
      <c r="C449" s="2"/>
      <c r="D449" s="2"/>
      <c r="E449" s="4"/>
      <c r="F449" s="8"/>
      <c r="G449" s="8"/>
      <c r="H449" s="8"/>
      <c r="I449" s="8"/>
      <c r="J449" s="9" t="str">
        <f aca="false">IF(OR(F449="",G449=""),"",G449-F449)</f>
        <v/>
      </c>
      <c r="K449" s="9" t="str">
        <f aca="false">IF(OR(F449="",I449=""),"",I449-F449)</f>
        <v/>
      </c>
      <c r="L449" s="2"/>
      <c r="M449" s="6" t="str">
        <f aca="false">IF(A449="","",IFERROR(INDEX(Concretagens!$G$2:$G$300,MATCH(A449,Concretagens!$A$2:$A$300,0)),""))</f>
        <v/>
      </c>
      <c r="N449" s="7" t="str">
        <f aca="false">IF(OR(L449="",M449=""),"",IF(ABS(L449-M449)&lt;=20,"Sim","Não"))</f>
        <v/>
      </c>
      <c r="O449" s="2"/>
      <c r="P449" s="2"/>
      <c r="Q449" s="2"/>
    </row>
    <row r="450" customFormat="false" ht="15" hidden="false" customHeight="false" outlineLevel="0" collapsed="false">
      <c r="A450" s="2"/>
      <c r="B450" s="3"/>
      <c r="C450" s="2"/>
      <c r="D450" s="2"/>
      <c r="E450" s="4"/>
      <c r="F450" s="8"/>
      <c r="G450" s="8"/>
      <c r="H450" s="8"/>
      <c r="I450" s="8"/>
      <c r="J450" s="9" t="str">
        <f aca="false">IF(OR(F450="",G450=""),"",G450-F450)</f>
        <v/>
      </c>
      <c r="K450" s="9" t="str">
        <f aca="false">IF(OR(F450="",I450=""),"",I450-F450)</f>
        <v/>
      </c>
      <c r="L450" s="2"/>
      <c r="M450" s="6" t="str">
        <f aca="false">IF(A450="","",IFERROR(INDEX(Concretagens!$G$2:$G$300,MATCH(A450,Concretagens!$A$2:$A$300,0)),""))</f>
        <v/>
      </c>
      <c r="N450" s="7" t="str">
        <f aca="false">IF(OR(L450="",M450=""),"",IF(ABS(L450-M450)&lt;=20,"Sim","Não"))</f>
        <v/>
      </c>
      <c r="O450" s="2"/>
      <c r="P450" s="2"/>
      <c r="Q450" s="2"/>
    </row>
    <row r="451" customFormat="false" ht="15" hidden="false" customHeight="false" outlineLevel="0" collapsed="false">
      <c r="A451" s="2"/>
      <c r="B451" s="3"/>
      <c r="C451" s="2"/>
      <c r="D451" s="2"/>
      <c r="E451" s="4"/>
      <c r="F451" s="8"/>
      <c r="G451" s="8"/>
      <c r="H451" s="8"/>
      <c r="I451" s="8"/>
      <c r="J451" s="9" t="str">
        <f aca="false">IF(OR(F451="",G451=""),"",G451-F451)</f>
        <v/>
      </c>
      <c r="K451" s="9" t="str">
        <f aca="false">IF(OR(F451="",I451=""),"",I451-F451)</f>
        <v/>
      </c>
      <c r="L451" s="2"/>
      <c r="M451" s="6" t="str">
        <f aca="false">IF(A451="","",IFERROR(INDEX(Concretagens!$G$2:$G$300,MATCH(A451,Concretagens!$A$2:$A$300,0)),""))</f>
        <v/>
      </c>
      <c r="N451" s="7" t="str">
        <f aca="false">IF(OR(L451="",M451=""),"",IF(ABS(L451-M451)&lt;=20,"Sim","Não"))</f>
        <v/>
      </c>
      <c r="O451" s="2"/>
      <c r="P451" s="2"/>
      <c r="Q451" s="2"/>
    </row>
    <row r="452" customFormat="false" ht="15" hidden="false" customHeight="false" outlineLevel="0" collapsed="false">
      <c r="A452" s="2"/>
      <c r="B452" s="3"/>
      <c r="C452" s="2"/>
      <c r="D452" s="2"/>
      <c r="E452" s="4"/>
      <c r="F452" s="8"/>
      <c r="G452" s="8"/>
      <c r="H452" s="8"/>
      <c r="I452" s="8"/>
      <c r="J452" s="9" t="str">
        <f aca="false">IF(OR(F452="",G452=""),"",G452-F452)</f>
        <v/>
      </c>
      <c r="K452" s="9" t="str">
        <f aca="false">IF(OR(F452="",I452=""),"",I452-F452)</f>
        <v/>
      </c>
      <c r="L452" s="2"/>
      <c r="M452" s="6" t="str">
        <f aca="false">IF(A452="","",IFERROR(INDEX(Concretagens!$G$2:$G$300,MATCH(A452,Concretagens!$A$2:$A$300,0)),""))</f>
        <v/>
      </c>
      <c r="N452" s="7" t="str">
        <f aca="false">IF(OR(L452="",M452=""),"",IF(ABS(L452-M452)&lt;=20,"Sim","Não"))</f>
        <v/>
      </c>
      <c r="O452" s="2"/>
      <c r="P452" s="2"/>
      <c r="Q452" s="2"/>
    </row>
    <row r="453" customFormat="false" ht="15" hidden="false" customHeight="false" outlineLevel="0" collapsed="false">
      <c r="A453" s="2"/>
      <c r="B453" s="3"/>
      <c r="C453" s="2"/>
      <c r="D453" s="2"/>
      <c r="E453" s="4"/>
      <c r="F453" s="8"/>
      <c r="G453" s="8"/>
      <c r="H453" s="8"/>
      <c r="I453" s="8"/>
      <c r="J453" s="9" t="str">
        <f aca="false">IF(OR(F453="",G453=""),"",G453-F453)</f>
        <v/>
      </c>
      <c r="K453" s="9" t="str">
        <f aca="false">IF(OR(F453="",I453=""),"",I453-F453)</f>
        <v/>
      </c>
      <c r="L453" s="2"/>
      <c r="M453" s="6" t="str">
        <f aca="false">IF(A453="","",IFERROR(INDEX(Concretagens!$G$2:$G$300,MATCH(A453,Concretagens!$A$2:$A$300,0)),""))</f>
        <v/>
      </c>
      <c r="N453" s="7" t="str">
        <f aca="false">IF(OR(L453="",M453=""),"",IF(ABS(L453-M453)&lt;=20,"Sim","Não"))</f>
        <v/>
      </c>
      <c r="O453" s="2"/>
      <c r="P453" s="2"/>
      <c r="Q453" s="2"/>
    </row>
    <row r="454" customFormat="false" ht="15" hidden="false" customHeight="false" outlineLevel="0" collapsed="false">
      <c r="A454" s="2"/>
      <c r="B454" s="3"/>
      <c r="C454" s="2"/>
      <c r="D454" s="2"/>
      <c r="E454" s="4"/>
      <c r="F454" s="8"/>
      <c r="G454" s="8"/>
      <c r="H454" s="8"/>
      <c r="I454" s="8"/>
      <c r="J454" s="9" t="str">
        <f aca="false">IF(OR(F454="",G454=""),"",G454-F454)</f>
        <v/>
      </c>
      <c r="K454" s="9" t="str">
        <f aca="false">IF(OR(F454="",I454=""),"",I454-F454)</f>
        <v/>
      </c>
      <c r="L454" s="2"/>
      <c r="M454" s="6" t="str">
        <f aca="false">IF(A454="","",IFERROR(INDEX(Concretagens!$G$2:$G$300,MATCH(A454,Concretagens!$A$2:$A$300,0)),""))</f>
        <v/>
      </c>
      <c r="N454" s="7" t="str">
        <f aca="false">IF(OR(L454="",M454=""),"",IF(ABS(L454-M454)&lt;=20,"Sim","Não"))</f>
        <v/>
      </c>
      <c r="O454" s="2"/>
      <c r="P454" s="2"/>
      <c r="Q454" s="2"/>
    </row>
    <row r="455" customFormat="false" ht="15" hidden="false" customHeight="false" outlineLevel="0" collapsed="false">
      <c r="A455" s="2"/>
      <c r="B455" s="3"/>
      <c r="C455" s="2"/>
      <c r="D455" s="2"/>
      <c r="E455" s="4"/>
      <c r="F455" s="8"/>
      <c r="G455" s="8"/>
      <c r="H455" s="8"/>
      <c r="I455" s="8"/>
      <c r="J455" s="9" t="str">
        <f aca="false">IF(OR(F455="",G455=""),"",G455-F455)</f>
        <v/>
      </c>
      <c r="K455" s="9" t="str">
        <f aca="false">IF(OR(F455="",I455=""),"",I455-F455)</f>
        <v/>
      </c>
      <c r="L455" s="2"/>
      <c r="M455" s="6" t="str">
        <f aca="false">IF(A455="","",IFERROR(INDEX(Concretagens!$G$2:$G$300,MATCH(A455,Concretagens!$A$2:$A$300,0)),""))</f>
        <v/>
      </c>
      <c r="N455" s="7" t="str">
        <f aca="false">IF(OR(L455="",M455=""),"",IF(ABS(L455-M455)&lt;=20,"Sim","Não"))</f>
        <v/>
      </c>
      <c r="O455" s="2"/>
      <c r="P455" s="2"/>
      <c r="Q455" s="2"/>
    </row>
    <row r="456" customFormat="false" ht="15" hidden="false" customHeight="false" outlineLevel="0" collapsed="false">
      <c r="A456" s="2"/>
      <c r="B456" s="3"/>
      <c r="C456" s="2"/>
      <c r="D456" s="2"/>
      <c r="E456" s="4"/>
      <c r="F456" s="8"/>
      <c r="G456" s="8"/>
      <c r="H456" s="8"/>
      <c r="I456" s="8"/>
      <c r="J456" s="9" t="str">
        <f aca="false">IF(OR(F456="",G456=""),"",G456-F456)</f>
        <v/>
      </c>
      <c r="K456" s="9" t="str">
        <f aca="false">IF(OR(F456="",I456=""),"",I456-F456)</f>
        <v/>
      </c>
      <c r="L456" s="2"/>
      <c r="M456" s="6" t="str">
        <f aca="false">IF(A456="","",IFERROR(INDEX(Concretagens!$G$2:$G$300,MATCH(A456,Concretagens!$A$2:$A$300,0)),""))</f>
        <v/>
      </c>
      <c r="N456" s="7" t="str">
        <f aca="false">IF(OR(L456="",M456=""),"",IF(ABS(L456-M456)&lt;=20,"Sim","Não"))</f>
        <v/>
      </c>
      <c r="O456" s="2"/>
      <c r="P456" s="2"/>
      <c r="Q456" s="2"/>
    </row>
    <row r="457" customFormat="false" ht="15" hidden="false" customHeight="false" outlineLevel="0" collapsed="false">
      <c r="A457" s="2"/>
      <c r="B457" s="3"/>
      <c r="C457" s="2"/>
      <c r="D457" s="2"/>
      <c r="E457" s="4"/>
      <c r="F457" s="8"/>
      <c r="G457" s="8"/>
      <c r="H457" s="8"/>
      <c r="I457" s="8"/>
      <c r="J457" s="9" t="str">
        <f aca="false">IF(OR(F457="",G457=""),"",G457-F457)</f>
        <v/>
      </c>
      <c r="K457" s="9" t="str">
        <f aca="false">IF(OR(F457="",I457=""),"",I457-F457)</f>
        <v/>
      </c>
      <c r="L457" s="2"/>
      <c r="M457" s="6" t="str">
        <f aca="false">IF(A457="","",IFERROR(INDEX(Concretagens!$G$2:$G$300,MATCH(A457,Concretagens!$A$2:$A$300,0)),""))</f>
        <v/>
      </c>
      <c r="N457" s="7" t="str">
        <f aca="false">IF(OR(L457="",M457=""),"",IF(ABS(L457-M457)&lt;=20,"Sim","Não"))</f>
        <v/>
      </c>
      <c r="O457" s="2"/>
      <c r="P457" s="2"/>
      <c r="Q457" s="2"/>
    </row>
    <row r="458" customFormat="false" ht="15" hidden="false" customHeight="false" outlineLevel="0" collapsed="false">
      <c r="A458" s="2"/>
      <c r="B458" s="3"/>
      <c r="C458" s="2"/>
      <c r="D458" s="2"/>
      <c r="E458" s="4"/>
      <c r="F458" s="8"/>
      <c r="G458" s="8"/>
      <c r="H458" s="8"/>
      <c r="I458" s="8"/>
      <c r="J458" s="9" t="str">
        <f aca="false">IF(OR(F458="",G458=""),"",G458-F458)</f>
        <v/>
      </c>
      <c r="K458" s="9" t="str">
        <f aca="false">IF(OR(F458="",I458=""),"",I458-F458)</f>
        <v/>
      </c>
      <c r="L458" s="2"/>
      <c r="M458" s="6" t="str">
        <f aca="false">IF(A458="","",IFERROR(INDEX(Concretagens!$G$2:$G$300,MATCH(A458,Concretagens!$A$2:$A$300,0)),""))</f>
        <v/>
      </c>
      <c r="N458" s="7" t="str">
        <f aca="false">IF(OR(L458="",M458=""),"",IF(ABS(L458-M458)&lt;=20,"Sim","Não"))</f>
        <v/>
      </c>
      <c r="O458" s="2"/>
      <c r="P458" s="2"/>
      <c r="Q458" s="2"/>
    </row>
    <row r="459" customFormat="false" ht="15" hidden="false" customHeight="false" outlineLevel="0" collapsed="false">
      <c r="A459" s="2"/>
      <c r="B459" s="3"/>
      <c r="C459" s="2"/>
      <c r="D459" s="2"/>
      <c r="E459" s="4"/>
      <c r="F459" s="8"/>
      <c r="G459" s="8"/>
      <c r="H459" s="8"/>
      <c r="I459" s="8"/>
      <c r="J459" s="9" t="str">
        <f aca="false">IF(OR(F459="",G459=""),"",G459-F459)</f>
        <v/>
      </c>
      <c r="K459" s="9" t="str">
        <f aca="false">IF(OR(F459="",I459=""),"",I459-F459)</f>
        <v/>
      </c>
      <c r="L459" s="2"/>
      <c r="M459" s="6" t="str">
        <f aca="false">IF(A459="","",IFERROR(INDEX(Concretagens!$G$2:$G$300,MATCH(A459,Concretagens!$A$2:$A$300,0)),""))</f>
        <v/>
      </c>
      <c r="N459" s="7" t="str">
        <f aca="false">IF(OR(L459="",M459=""),"",IF(ABS(L459-M459)&lt;=20,"Sim","Não"))</f>
        <v/>
      </c>
      <c r="O459" s="2"/>
      <c r="P459" s="2"/>
      <c r="Q459" s="2"/>
    </row>
    <row r="460" customFormat="false" ht="15" hidden="false" customHeight="false" outlineLevel="0" collapsed="false">
      <c r="A460" s="2"/>
      <c r="B460" s="3"/>
      <c r="C460" s="2"/>
      <c r="D460" s="2"/>
      <c r="E460" s="4"/>
      <c r="F460" s="8"/>
      <c r="G460" s="8"/>
      <c r="H460" s="8"/>
      <c r="I460" s="8"/>
      <c r="J460" s="9" t="str">
        <f aca="false">IF(OR(F460="",G460=""),"",G460-F460)</f>
        <v/>
      </c>
      <c r="K460" s="9" t="str">
        <f aca="false">IF(OR(F460="",I460=""),"",I460-F460)</f>
        <v/>
      </c>
      <c r="L460" s="2"/>
      <c r="M460" s="6" t="str">
        <f aca="false">IF(A460="","",IFERROR(INDEX(Concretagens!$G$2:$G$300,MATCH(A460,Concretagens!$A$2:$A$300,0)),""))</f>
        <v/>
      </c>
      <c r="N460" s="7" t="str">
        <f aca="false">IF(OR(L460="",M460=""),"",IF(ABS(L460-M460)&lt;=20,"Sim","Não"))</f>
        <v/>
      </c>
      <c r="O460" s="2"/>
      <c r="P460" s="2"/>
      <c r="Q460" s="2"/>
    </row>
    <row r="461" customFormat="false" ht="15" hidden="false" customHeight="false" outlineLevel="0" collapsed="false">
      <c r="A461" s="2"/>
      <c r="B461" s="3"/>
      <c r="C461" s="2"/>
      <c r="D461" s="2"/>
      <c r="E461" s="4"/>
      <c r="F461" s="8"/>
      <c r="G461" s="8"/>
      <c r="H461" s="8"/>
      <c r="I461" s="8"/>
      <c r="J461" s="9" t="str">
        <f aca="false">IF(OR(F461="",G461=""),"",G461-F461)</f>
        <v/>
      </c>
      <c r="K461" s="9" t="str">
        <f aca="false">IF(OR(F461="",I461=""),"",I461-F461)</f>
        <v/>
      </c>
      <c r="L461" s="2"/>
      <c r="M461" s="6" t="str">
        <f aca="false">IF(A461="","",IFERROR(INDEX(Concretagens!$G$2:$G$300,MATCH(A461,Concretagens!$A$2:$A$300,0)),""))</f>
        <v/>
      </c>
      <c r="N461" s="7" t="str">
        <f aca="false">IF(OR(L461="",M461=""),"",IF(ABS(L461-M461)&lt;=20,"Sim","Não"))</f>
        <v/>
      </c>
      <c r="O461" s="2"/>
      <c r="P461" s="2"/>
      <c r="Q461" s="2"/>
    </row>
    <row r="462" customFormat="false" ht="15" hidden="false" customHeight="false" outlineLevel="0" collapsed="false">
      <c r="A462" s="2"/>
      <c r="B462" s="3"/>
      <c r="C462" s="2"/>
      <c r="D462" s="2"/>
      <c r="E462" s="4"/>
      <c r="F462" s="8"/>
      <c r="G462" s="8"/>
      <c r="H462" s="8"/>
      <c r="I462" s="8"/>
      <c r="J462" s="9" t="str">
        <f aca="false">IF(OR(F462="",G462=""),"",G462-F462)</f>
        <v/>
      </c>
      <c r="K462" s="9" t="str">
        <f aca="false">IF(OR(F462="",I462=""),"",I462-F462)</f>
        <v/>
      </c>
      <c r="L462" s="2"/>
      <c r="M462" s="6" t="str">
        <f aca="false">IF(A462="","",IFERROR(INDEX(Concretagens!$G$2:$G$300,MATCH(A462,Concretagens!$A$2:$A$300,0)),""))</f>
        <v/>
      </c>
      <c r="N462" s="7" t="str">
        <f aca="false">IF(OR(L462="",M462=""),"",IF(ABS(L462-M462)&lt;=20,"Sim","Não"))</f>
        <v/>
      </c>
      <c r="O462" s="2"/>
      <c r="P462" s="2"/>
      <c r="Q462" s="2"/>
    </row>
    <row r="463" customFormat="false" ht="15" hidden="false" customHeight="false" outlineLevel="0" collapsed="false">
      <c r="A463" s="2"/>
      <c r="B463" s="3"/>
      <c r="C463" s="2"/>
      <c r="D463" s="2"/>
      <c r="E463" s="4"/>
      <c r="F463" s="8"/>
      <c r="G463" s="8"/>
      <c r="H463" s="8"/>
      <c r="I463" s="8"/>
      <c r="J463" s="9" t="str">
        <f aca="false">IF(OR(F463="",G463=""),"",G463-F463)</f>
        <v/>
      </c>
      <c r="K463" s="9" t="str">
        <f aca="false">IF(OR(F463="",I463=""),"",I463-F463)</f>
        <v/>
      </c>
      <c r="L463" s="2"/>
      <c r="M463" s="6" t="str">
        <f aca="false">IF(A463="","",IFERROR(INDEX(Concretagens!$G$2:$G$300,MATCH(A463,Concretagens!$A$2:$A$300,0)),""))</f>
        <v/>
      </c>
      <c r="N463" s="7" t="str">
        <f aca="false">IF(OR(L463="",M463=""),"",IF(ABS(L463-M463)&lt;=20,"Sim","Não"))</f>
        <v/>
      </c>
      <c r="O463" s="2"/>
      <c r="P463" s="2"/>
      <c r="Q463" s="2"/>
    </row>
    <row r="464" customFormat="false" ht="15" hidden="false" customHeight="false" outlineLevel="0" collapsed="false">
      <c r="A464" s="2"/>
      <c r="B464" s="3"/>
      <c r="C464" s="2"/>
      <c r="D464" s="2"/>
      <c r="E464" s="4"/>
      <c r="F464" s="8"/>
      <c r="G464" s="8"/>
      <c r="H464" s="8"/>
      <c r="I464" s="8"/>
      <c r="J464" s="9" t="str">
        <f aca="false">IF(OR(F464="",G464=""),"",G464-F464)</f>
        <v/>
      </c>
      <c r="K464" s="9" t="str">
        <f aca="false">IF(OR(F464="",I464=""),"",I464-F464)</f>
        <v/>
      </c>
      <c r="L464" s="2"/>
      <c r="M464" s="6" t="str">
        <f aca="false">IF(A464="","",IFERROR(INDEX(Concretagens!$G$2:$G$300,MATCH(A464,Concretagens!$A$2:$A$300,0)),""))</f>
        <v/>
      </c>
      <c r="N464" s="7" t="str">
        <f aca="false">IF(OR(L464="",M464=""),"",IF(ABS(L464-M464)&lt;=20,"Sim","Não"))</f>
        <v/>
      </c>
      <c r="O464" s="2"/>
      <c r="P464" s="2"/>
      <c r="Q464" s="2"/>
    </row>
    <row r="465" customFormat="false" ht="15" hidden="false" customHeight="false" outlineLevel="0" collapsed="false">
      <c r="A465" s="2"/>
      <c r="B465" s="3"/>
      <c r="C465" s="2"/>
      <c r="D465" s="2"/>
      <c r="E465" s="4"/>
      <c r="F465" s="8"/>
      <c r="G465" s="8"/>
      <c r="H465" s="8"/>
      <c r="I465" s="8"/>
      <c r="J465" s="9" t="str">
        <f aca="false">IF(OR(F465="",G465=""),"",G465-F465)</f>
        <v/>
      </c>
      <c r="K465" s="9" t="str">
        <f aca="false">IF(OR(F465="",I465=""),"",I465-F465)</f>
        <v/>
      </c>
      <c r="L465" s="2"/>
      <c r="M465" s="6" t="str">
        <f aca="false">IF(A465="","",IFERROR(INDEX(Concretagens!$G$2:$G$300,MATCH(A465,Concretagens!$A$2:$A$300,0)),""))</f>
        <v/>
      </c>
      <c r="N465" s="7" t="str">
        <f aca="false">IF(OR(L465="",M465=""),"",IF(ABS(L465-M465)&lt;=20,"Sim","Não"))</f>
        <v/>
      </c>
      <c r="O465" s="2"/>
      <c r="P465" s="2"/>
      <c r="Q465" s="2"/>
    </row>
    <row r="466" customFormat="false" ht="15" hidden="false" customHeight="false" outlineLevel="0" collapsed="false">
      <c r="A466" s="2"/>
      <c r="B466" s="3"/>
      <c r="C466" s="2"/>
      <c r="D466" s="2"/>
      <c r="E466" s="4"/>
      <c r="F466" s="8"/>
      <c r="G466" s="8"/>
      <c r="H466" s="8"/>
      <c r="I466" s="8"/>
      <c r="J466" s="9" t="str">
        <f aca="false">IF(OR(F466="",G466=""),"",G466-F466)</f>
        <v/>
      </c>
      <c r="K466" s="9" t="str">
        <f aca="false">IF(OR(F466="",I466=""),"",I466-F466)</f>
        <v/>
      </c>
      <c r="L466" s="2"/>
      <c r="M466" s="6" t="str">
        <f aca="false">IF(A466="","",IFERROR(INDEX(Concretagens!$G$2:$G$300,MATCH(A466,Concretagens!$A$2:$A$300,0)),""))</f>
        <v/>
      </c>
      <c r="N466" s="7" t="str">
        <f aca="false">IF(OR(L466="",M466=""),"",IF(ABS(L466-M466)&lt;=20,"Sim","Não"))</f>
        <v/>
      </c>
      <c r="O466" s="2"/>
      <c r="P466" s="2"/>
      <c r="Q466" s="2"/>
    </row>
    <row r="467" customFormat="false" ht="15" hidden="false" customHeight="false" outlineLevel="0" collapsed="false">
      <c r="A467" s="2"/>
      <c r="B467" s="3"/>
      <c r="C467" s="2"/>
      <c r="D467" s="2"/>
      <c r="E467" s="4"/>
      <c r="F467" s="8"/>
      <c r="G467" s="8"/>
      <c r="H467" s="8"/>
      <c r="I467" s="8"/>
      <c r="J467" s="9" t="str">
        <f aca="false">IF(OR(F467="",G467=""),"",G467-F467)</f>
        <v/>
      </c>
      <c r="K467" s="9" t="str">
        <f aca="false">IF(OR(F467="",I467=""),"",I467-F467)</f>
        <v/>
      </c>
      <c r="L467" s="2"/>
      <c r="M467" s="6" t="str">
        <f aca="false">IF(A467="","",IFERROR(INDEX(Concretagens!$G$2:$G$300,MATCH(A467,Concretagens!$A$2:$A$300,0)),""))</f>
        <v/>
      </c>
      <c r="N467" s="7" t="str">
        <f aca="false">IF(OR(L467="",M467=""),"",IF(ABS(L467-M467)&lt;=20,"Sim","Não"))</f>
        <v/>
      </c>
      <c r="O467" s="2"/>
      <c r="P467" s="2"/>
      <c r="Q467" s="2"/>
    </row>
    <row r="468" customFormat="false" ht="15" hidden="false" customHeight="false" outlineLevel="0" collapsed="false">
      <c r="A468" s="2"/>
      <c r="B468" s="3"/>
      <c r="C468" s="2"/>
      <c r="D468" s="2"/>
      <c r="E468" s="4"/>
      <c r="F468" s="8"/>
      <c r="G468" s="8"/>
      <c r="H468" s="8"/>
      <c r="I468" s="8"/>
      <c r="J468" s="9" t="str">
        <f aca="false">IF(OR(F468="",G468=""),"",G468-F468)</f>
        <v/>
      </c>
      <c r="K468" s="9" t="str">
        <f aca="false">IF(OR(F468="",I468=""),"",I468-F468)</f>
        <v/>
      </c>
      <c r="L468" s="2"/>
      <c r="M468" s="6" t="str">
        <f aca="false">IF(A468="","",IFERROR(INDEX(Concretagens!$G$2:$G$300,MATCH(A468,Concretagens!$A$2:$A$300,0)),""))</f>
        <v/>
      </c>
      <c r="N468" s="7" t="str">
        <f aca="false">IF(OR(L468="",M468=""),"",IF(ABS(L468-M468)&lt;=20,"Sim","Não"))</f>
        <v/>
      </c>
      <c r="O468" s="2"/>
      <c r="P468" s="2"/>
      <c r="Q468" s="2"/>
    </row>
    <row r="469" customFormat="false" ht="15" hidden="false" customHeight="false" outlineLevel="0" collapsed="false">
      <c r="A469" s="2"/>
      <c r="B469" s="3"/>
      <c r="C469" s="2"/>
      <c r="D469" s="2"/>
      <c r="E469" s="4"/>
      <c r="F469" s="8"/>
      <c r="G469" s="8"/>
      <c r="H469" s="8"/>
      <c r="I469" s="8"/>
      <c r="J469" s="9" t="str">
        <f aca="false">IF(OR(F469="",G469=""),"",G469-F469)</f>
        <v/>
      </c>
      <c r="K469" s="9" t="str">
        <f aca="false">IF(OR(F469="",I469=""),"",I469-F469)</f>
        <v/>
      </c>
      <c r="L469" s="2"/>
      <c r="M469" s="6" t="str">
        <f aca="false">IF(A469="","",IFERROR(INDEX(Concretagens!$G$2:$G$300,MATCH(A469,Concretagens!$A$2:$A$300,0)),""))</f>
        <v/>
      </c>
      <c r="N469" s="7" t="str">
        <f aca="false">IF(OR(L469="",M469=""),"",IF(ABS(L469-M469)&lt;=20,"Sim","Não"))</f>
        <v/>
      </c>
      <c r="O469" s="2"/>
      <c r="P469" s="2"/>
      <c r="Q469" s="2"/>
    </row>
    <row r="470" customFormat="false" ht="15" hidden="false" customHeight="false" outlineLevel="0" collapsed="false">
      <c r="A470" s="2"/>
      <c r="B470" s="3"/>
      <c r="C470" s="2"/>
      <c r="D470" s="2"/>
      <c r="E470" s="4"/>
      <c r="F470" s="8"/>
      <c r="G470" s="8"/>
      <c r="H470" s="8"/>
      <c r="I470" s="8"/>
      <c r="J470" s="9" t="str">
        <f aca="false">IF(OR(F470="",G470=""),"",G470-F470)</f>
        <v/>
      </c>
      <c r="K470" s="9" t="str">
        <f aca="false">IF(OR(F470="",I470=""),"",I470-F470)</f>
        <v/>
      </c>
      <c r="L470" s="2"/>
      <c r="M470" s="6" t="str">
        <f aca="false">IF(A470="","",IFERROR(INDEX(Concretagens!$G$2:$G$300,MATCH(A470,Concretagens!$A$2:$A$300,0)),""))</f>
        <v/>
      </c>
      <c r="N470" s="7" t="str">
        <f aca="false">IF(OR(L470="",M470=""),"",IF(ABS(L470-M470)&lt;=20,"Sim","Não"))</f>
        <v/>
      </c>
      <c r="O470" s="2"/>
      <c r="P470" s="2"/>
      <c r="Q470" s="2"/>
    </row>
    <row r="471" customFormat="false" ht="15" hidden="false" customHeight="false" outlineLevel="0" collapsed="false">
      <c r="A471" s="2"/>
      <c r="B471" s="3"/>
      <c r="C471" s="2"/>
      <c r="D471" s="2"/>
      <c r="E471" s="4"/>
      <c r="F471" s="8"/>
      <c r="G471" s="8"/>
      <c r="H471" s="8"/>
      <c r="I471" s="8"/>
      <c r="J471" s="9" t="str">
        <f aca="false">IF(OR(F471="",G471=""),"",G471-F471)</f>
        <v/>
      </c>
      <c r="K471" s="9" t="str">
        <f aca="false">IF(OR(F471="",I471=""),"",I471-F471)</f>
        <v/>
      </c>
      <c r="L471" s="2"/>
      <c r="M471" s="6" t="str">
        <f aca="false">IF(A471="","",IFERROR(INDEX(Concretagens!$G$2:$G$300,MATCH(A471,Concretagens!$A$2:$A$300,0)),""))</f>
        <v/>
      </c>
      <c r="N471" s="7" t="str">
        <f aca="false">IF(OR(L471="",M471=""),"",IF(ABS(L471-M471)&lt;=20,"Sim","Não"))</f>
        <v/>
      </c>
      <c r="O471" s="2"/>
      <c r="P471" s="2"/>
      <c r="Q471" s="2"/>
    </row>
    <row r="472" customFormat="false" ht="15" hidden="false" customHeight="false" outlineLevel="0" collapsed="false">
      <c r="A472" s="2"/>
      <c r="B472" s="3"/>
      <c r="C472" s="2"/>
      <c r="D472" s="2"/>
      <c r="E472" s="4"/>
      <c r="F472" s="8"/>
      <c r="G472" s="8"/>
      <c r="H472" s="8"/>
      <c r="I472" s="8"/>
      <c r="J472" s="9" t="str">
        <f aca="false">IF(OR(F472="",G472=""),"",G472-F472)</f>
        <v/>
      </c>
      <c r="K472" s="9" t="str">
        <f aca="false">IF(OR(F472="",I472=""),"",I472-F472)</f>
        <v/>
      </c>
      <c r="L472" s="2"/>
      <c r="M472" s="6" t="str">
        <f aca="false">IF(A472="","",IFERROR(INDEX(Concretagens!$G$2:$G$300,MATCH(A472,Concretagens!$A$2:$A$300,0)),""))</f>
        <v/>
      </c>
      <c r="N472" s="7" t="str">
        <f aca="false">IF(OR(L472="",M472=""),"",IF(ABS(L472-M472)&lt;=20,"Sim","Não"))</f>
        <v/>
      </c>
      <c r="O472" s="2"/>
      <c r="P472" s="2"/>
      <c r="Q472" s="2"/>
    </row>
    <row r="473" customFormat="false" ht="15" hidden="false" customHeight="false" outlineLevel="0" collapsed="false">
      <c r="A473" s="2"/>
      <c r="B473" s="3"/>
      <c r="C473" s="2"/>
      <c r="D473" s="2"/>
      <c r="E473" s="4"/>
      <c r="F473" s="8"/>
      <c r="G473" s="8"/>
      <c r="H473" s="8"/>
      <c r="I473" s="8"/>
      <c r="J473" s="9" t="str">
        <f aca="false">IF(OR(F473="",G473=""),"",G473-F473)</f>
        <v/>
      </c>
      <c r="K473" s="9" t="str">
        <f aca="false">IF(OR(F473="",I473=""),"",I473-F473)</f>
        <v/>
      </c>
      <c r="L473" s="2"/>
      <c r="M473" s="6" t="str">
        <f aca="false">IF(A473="","",IFERROR(INDEX(Concretagens!$G$2:$G$300,MATCH(A473,Concretagens!$A$2:$A$300,0)),""))</f>
        <v/>
      </c>
      <c r="N473" s="7" t="str">
        <f aca="false">IF(OR(L473="",M473=""),"",IF(ABS(L473-M473)&lt;=20,"Sim","Não"))</f>
        <v/>
      </c>
      <c r="O473" s="2"/>
      <c r="P473" s="2"/>
      <c r="Q473" s="2"/>
    </row>
    <row r="474" customFormat="false" ht="15" hidden="false" customHeight="false" outlineLevel="0" collapsed="false">
      <c r="A474" s="2"/>
      <c r="B474" s="3"/>
      <c r="C474" s="2"/>
      <c r="D474" s="2"/>
      <c r="E474" s="4"/>
      <c r="F474" s="8"/>
      <c r="G474" s="8"/>
      <c r="H474" s="8"/>
      <c r="I474" s="8"/>
      <c r="J474" s="9" t="str">
        <f aca="false">IF(OR(F474="",G474=""),"",G474-F474)</f>
        <v/>
      </c>
      <c r="K474" s="9" t="str">
        <f aca="false">IF(OR(F474="",I474=""),"",I474-F474)</f>
        <v/>
      </c>
      <c r="L474" s="2"/>
      <c r="M474" s="6" t="str">
        <f aca="false">IF(A474="","",IFERROR(INDEX(Concretagens!$G$2:$G$300,MATCH(A474,Concretagens!$A$2:$A$300,0)),""))</f>
        <v/>
      </c>
      <c r="N474" s="7" t="str">
        <f aca="false">IF(OR(L474="",M474=""),"",IF(ABS(L474-M474)&lt;=20,"Sim","Não"))</f>
        <v/>
      </c>
      <c r="O474" s="2"/>
      <c r="P474" s="2"/>
      <c r="Q474" s="2"/>
    </row>
    <row r="475" customFormat="false" ht="15" hidden="false" customHeight="false" outlineLevel="0" collapsed="false">
      <c r="A475" s="2"/>
      <c r="B475" s="3"/>
      <c r="C475" s="2"/>
      <c r="D475" s="2"/>
      <c r="E475" s="4"/>
      <c r="F475" s="8"/>
      <c r="G475" s="8"/>
      <c r="H475" s="8"/>
      <c r="I475" s="8"/>
      <c r="J475" s="9" t="str">
        <f aca="false">IF(OR(F475="",G475=""),"",G475-F475)</f>
        <v/>
      </c>
      <c r="K475" s="9" t="str">
        <f aca="false">IF(OR(F475="",I475=""),"",I475-F475)</f>
        <v/>
      </c>
      <c r="L475" s="2"/>
      <c r="M475" s="6" t="str">
        <f aca="false">IF(A475="","",IFERROR(INDEX(Concretagens!$G$2:$G$300,MATCH(A475,Concretagens!$A$2:$A$300,0)),""))</f>
        <v/>
      </c>
      <c r="N475" s="7" t="str">
        <f aca="false">IF(OR(L475="",M475=""),"",IF(ABS(L475-M475)&lt;=20,"Sim","Não"))</f>
        <v/>
      </c>
      <c r="O475" s="2"/>
      <c r="P475" s="2"/>
      <c r="Q475" s="2"/>
    </row>
    <row r="476" customFormat="false" ht="15" hidden="false" customHeight="false" outlineLevel="0" collapsed="false">
      <c r="A476" s="2"/>
      <c r="B476" s="3"/>
      <c r="C476" s="2"/>
      <c r="D476" s="2"/>
      <c r="E476" s="4"/>
      <c r="F476" s="8"/>
      <c r="G476" s="8"/>
      <c r="H476" s="8"/>
      <c r="I476" s="8"/>
      <c r="J476" s="9" t="str">
        <f aca="false">IF(OR(F476="",G476=""),"",G476-F476)</f>
        <v/>
      </c>
      <c r="K476" s="9" t="str">
        <f aca="false">IF(OR(F476="",I476=""),"",I476-F476)</f>
        <v/>
      </c>
      <c r="L476" s="2"/>
      <c r="M476" s="6" t="str">
        <f aca="false">IF(A476="","",IFERROR(INDEX(Concretagens!$G$2:$G$300,MATCH(A476,Concretagens!$A$2:$A$300,0)),""))</f>
        <v/>
      </c>
      <c r="N476" s="7" t="str">
        <f aca="false">IF(OR(L476="",M476=""),"",IF(ABS(L476-M476)&lt;=20,"Sim","Não"))</f>
        <v/>
      </c>
      <c r="O476" s="2"/>
      <c r="P476" s="2"/>
      <c r="Q476" s="2"/>
    </row>
    <row r="477" customFormat="false" ht="15" hidden="false" customHeight="false" outlineLevel="0" collapsed="false">
      <c r="A477" s="2"/>
      <c r="B477" s="3"/>
      <c r="C477" s="2"/>
      <c r="D477" s="2"/>
      <c r="E477" s="4"/>
      <c r="F477" s="8"/>
      <c r="G477" s="8"/>
      <c r="H477" s="8"/>
      <c r="I477" s="8"/>
      <c r="J477" s="9" t="str">
        <f aca="false">IF(OR(F477="",G477=""),"",G477-F477)</f>
        <v/>
      </c>
      <c r="K477" s="9" t="str">
        <f aca="false">IF(OR(F477="",I477=""),"",I477-F477)</f>
        <v/>
      </c>
      <c r="L477" s="2"/>
      <c r="M477" s="6" t="str">
        <f aca="false">IF(A477="","",IFERROR(INDEX(Concretagens!$G$2:$G$300,MATCH(A477,Concretagens!$A$2:$A$300,0)),""))</f>
        <v/>
      </c>
      <c r="N477" s="7" t="str">
        <f aca="false">IF(OR(L477="",M477=""),"",IF(ABS(L477-M477)&lt;=20,"Sim","Não"))</f>
        <v/>
      </c>
      <c r="O477" s="2"/>
      <c r="P477" s="2"/>
      <c r="Q477" s="2"/>
    </row>
    <row r="478" customFormat="false" ht="15" hidden="false" customHeight="false" outlineLevel="0" collapsed="false">
      <c r="A478" s="2"/>
      <c r="B478" s="3"/>
      <c r="C478" s="2"/>
      <c r="D478" s="2"/>
      <c r="E478" s="4"/>
      <c r="F478" s="8"/>
      <c r="G478" s="8"/>
      <c r="H478" s="8"/>
      <c r="I478" s="8"/>
      <c r="J478" s="9" t="str">
        <f aca="false">IF(OR(F478="",G478=""),"",G478-F478)</f>
        <v/>
      </c>
      <c r="K478" s="9" t="str">
        <f aca="false">IF(OR(F478="",I478=""),"",I478-F478)</f>
        <v/>
      </c>
      <c r="L478" s="2"/>
      <c r="M478" s="6" t="str">
        <f aca="false">IF(A478="","",IFERROR(INDEX(Concretagens!$G$2:$G$300,MATCH(A478,Concretagens!$A$2:$A$300,0)),""))</f>
        <v/>
      </c>
      <c r="N478" s="7" t="str">
        <f aca="false">IF(OR(L478="",M478=""),"",IF(ABS(L478-M478)&lt;=20,"Sim","Não"))</f>
        <v/>
      </c>
      <c r="O478" s="2"/>
      <c r="P478" s="2"/>
      <c r="Q478" s="2"/>
    </row>
    <row r="479" customFormat="false" ht="15" hidden="false" customHeight="false" outlineLevel="0" collapsed="false">
      <c r="A479" s="2"/>
      <c r="B479" s="3"/>
      <c r="C479" s="2"/>
      <c r="D479" s="2"/>
      <c r="E479" s="4"/>
      <c r="F479" s="8"/>
      <c r="G479" s="8"/>
      <c r="H479" s="8"/>
      <c r="I479" s="8"/>
      <c r="J479" s="9" t="str">
        <f aca="false">IF(OR(F479="",G479=""),"",G479-F479)</f>
        <v/>
      </c>
      <c r="K479" s="9" t="str">
        <f aca="false">IF(OR(F479="",I479=""),"",I479-F479)</f>
        <v/>
      </c>
      <c r="L479" s="2"/>
      <c r="M479" s="6" t="str">
        <f aca="false">IF(A479="","",IFERROR(INDEX(Concretagens!$G$2:$G$300,MATCH(A479,Concretagens!$A$2:$A$300,0)),""))</f>
        <v/>
      </c>
      <c r="N479" s="7" t="str">
        <f aca="false">IF(OR(L479="",M479=""),"",IF(ABS(L479-M479)&lt;=20,"Sim","Não"))</f>
        <v/>
      </c>
      <c r="O479" s="2"/>
      <c r="P479" s="2"/>
      <c r="Q479" s="2"/>
    </row>
    <row r="480" customFormat="false" ht="15" hidden="false" customHeight="false" outlineLevel="0" collapsed="false">
      <c r="A480" s="2"/>
      <c r="B480" s="3"/>
      <c r="C480" s="2"/>
      <c r="D480" s="2"/>
      <c r="E480" s="4"/>
      <c r="F480" s="8"/>
      <c r="G480" s="8"/>
      <c r="H480" s="8"/>
      <c r="I480" s="8"/>
      <c r="J480" s="9" t="str">
        <f aca="false">IF(OR(F480="",G480=""),"",G480-F480)</f>
        <v/>
      </c>
      <c r="K480" s="9" t="str">
        <f aca="false">IF(OR(F480="",I480=""),"",I480-F480)</f>
        <v/>
      </c>
      <c r="L480" s="2"/>
      <c r="M480" s="6" t="str">
        <f aca="false">IF(A480="","",IFERROR(INDEX(Concretagens!$G$2:$G$300,MATCH(A480,Concretagens!$A$2:$A$300,0)),""))</f>
        <v/>
      </c>
      <c r="N480" s="7" t="str">
        <f aca="false">IF(OR(L480="",M480=""),"",IF(ABS(L480-M480)&lt;=20,"Sim","Não"))</f>
        <v/>
      </c>
      <c r="O480" s="2"/>
      <c r="P480" s="2"/>
      <c r="Q480" s="2"/>
    </row>
    <row r="481" customFormat="false" ht="15" hidden="false" customHeight="false" outlineLevel="0" collapsed="false">
      <c r="A481" s="2"/>
      <c r="B481" s="3"/>
      <c r="C481" s="2"/>
      <c r="D481" s="2"/>
      <c r="E481" s="4"/>
      <c r="F481" s="8"/>
      <c r="G481" s="8"/>
      <c r="H481" s="8"/>
      <c r="I481" s="8"/>
      <c r="J481" s="9" t="str">
        <f aca="false">IF(OR(F481="",G481=""),"",G481-F481)</f>
        <v/>
      </c>
      <c r="K481" s="9" t="str">
        <f aca="false">IF(OR(F481="",I481=""),"",I481-F481)</f>
        <v/>
      </c>
      <c r="L481" s="2"/>
      <c r="M481" s="6" t="str">
        <f aca="false">IF(A481="","",IFERROR(INDEX(Concretagens!$G$2:$G$300,MATCH(A481,Concretagens!$A$2:$A$300,0)),""))</f>
        <v/>
      </c>
      <c r="N481" s="7" t="str">
        <f aca="false">IF(OR(L481="",M481=""),"",IF(ABS(L481-M481)&lt;=20,"Sim","Não"))</f>
        <v/>
      </c>
      <c r="O481" s="2"/>
      <c r="P481" s="2"/>
      <c r="Q481" s="2"/>
    </row>
    <row r="482" customFormat="false" ht="15" hidden="false" customHeight="false" outlineLevel="0" collapsed="false">
      <c r="A482" s="2"/>
      <c r="B482" s="3"/>
      <c r="C482" s="2"/>
      <c r="D482" s="2"/>
      <c r="E482" s="4"/>
      <c r="F482" s="8"/>
      <c r="G482" s="8"/>
      <c r="H482" s="8"/>
      <c r="I482" s="8"/>
      <c r="J482" s="9" t="str">
        <f aca="false">IF(OR(F482="",G482=""),"",G482-F482)</f>
        <v/>
      </c>
      <c r="K482" s="9" t="str">
        <f aca="false">IF(OR(F482="",I482=""),"",I482-F482)</f>
        <v/>
      </c>
      <c r="L482" s="2"/>
      <c r="M482" s="6" t="str">
        <f aca="false">IF(A482="","",IFERROR(INDEX(Concretagens!$G$2:$G$300,MATCH(A482,Concretagens!$A$2:$A$300,0)),""))</f>
        <v/>
      </c>
      <c r="N482" s="7" t="str">
        <f aca="false">IF(OR(L482="",M482=""),"",IF(ABS(L482-M482)&lt;=20,"Sim","Não"))</f>
        <v/>
      </c>
      <c r="O482" s="2"/>
      <c r="P482" s="2"/>
      <c r="Q482" s="2"/>
    </row>
    <row r="483" customFormat="false" ht="15" hidden="false" customHeight="false" outlineLevel="0" collapsed="false">
      <c r="A483" s="2"/>
      <c r="B483" s="3"/>
      <c r="C483" s="2"/>
      <c r="D483" s="2"/>
      <c r="E483" s="4"/>
      <c r="F483" s="8"/>
      <c r="G483" s="8"/>
      <c r="H483" s="8"/>
      <c r="I483" s="8"/>
      <c r="J483" s="9" t="str">
        <f aca="false">IF(OR(F483="",G483=""),"",G483-F483)</f>
        <v/>
      </c>
      <c r="K483" s="9" t="str">
        <f aca="false">IF(OR(F483="",I483=""),"",I483-F483)</f>
        <v/>
      </c>
      <c r="L483" s="2"/>
      <c r="M483" s="6" t="str">
        <f aca="false">IF(A483="","",IFERROR(INDEX(Concretagens!$G$2:$G$300,MATCH(A483,Concretagens!$A$2:$A$300,0)),""))</f>
        <v/>
      </c>
      <c r="N483" s="7" t="str">
        <f aca="false">IF(OR(L483="",M483=""),"",IF(ABS(L483-M483)&lt;=20,"Sim","Não"))</f>
        <v/>
      </c>
      <c r="O483" s="2"/>
      <c r="P483" s="2"/>
      <c r="Q483" s="2"/>
    </row>
    <row r="484" customFormat="false" ht="15" hidden="false" customHeight="false" outlineLevel="0" collapsed="false">
      <c r="A484" s="2"/>
      <c r="B484" s="3"/>
      <c r="C484" s="2"/>
      <c r="D484" s="2"/>
      <c r="E484" s="4"/>
      <c r="F484" s="8"/>
      <c r="G484" s="8"/>
      <c r="H484" s="8"/>
      <c r="I484" s="8"/>
      <c r="J484" s="9" t="str">
        <f aca="false">IF(OR(F484="",G484=""),"",G484-F484)</f>
        <v/>
      </c>
      <c r="K484" s="9" t="str">
        <f aca="false">IF(OR(F484="",I484=""),"",I484-F484)</f>
        <v/>
      </c>
      <c r="L484" s="2"/>
      <c r="M484" s="6" t="str">
        <f aca="false">IF(A484="","",IFERROR(INDEX(Concretagens!$G$2:$G$300,MATCH(A484,Concretagens!$A$2:$A$300,0)),""))</f>
        <v/>
      </c>
      <c r="N484" s="7" t="str">
        <f aca="false">IF(OR(L484="",M484=""),"",IF(ABS(L484-M484)&lt;=20,"Sim","Não"))</f>
        <v/>
      </c>
      <c r="O484" s="2"/>
      <c r="P484" s="2"/>
      <c r="Q484" s="2"/>
    </row>
    <row r="485" customFormat="false" ht="15" hidden="false" customHeight="false" outlineLevel="0" collapsed="false">
      <c r="A485" s="2"/>
      <c r="B485" s="3"/>
      <c r="C485" s="2"/>
      <c r="D485" s="2"/>
      <c r="E485" s="4"/>
      <c r="F485" s="8"/>
      <c r="G485" s="8"/>
      <c r="H485" s="8"/>
      <c r="I485" s="8"/>
      <c r="J485" s="9" t="str">
        <f aca="false">IF(OR(F485="",G485=""),"",G485-F485)</f>
        <v/>
      </c>
      <c r="K485" s="9" t="str">
        <f aca="false">IF(OR(F485="",I485=""),"",I485-F485)</f>
        <v/>
      </c>
      <c r="L485" s="2"/>
      <c r="M485" s="6" t="str">
        <f aca="false">IF(A485="","",IFERROR(INDEX(Concretagens!$G$2:$G$300,MATCH(A485,Concretagens!$A$2:$A$300,0)),""))</f>
        <v/>
      </c>
      <c r="N485" s="7" t="str">
        <f aca="false">IF(OR(L485="",M485=""),"",IF(ABS(L485-M485)&lt;=20,"Sim","Não"))</f>
        <v/>
      </c>
      <c r="O485" s="2"/>
      <c r="P485" s="2"/>
      <c r="Q485" s="2"/>
    </row>
    <row r="486" customFormat="false" ht="15" hidden="false" customHeight="false" outlineLevel="0" collapsed="false">
      <c r="A486" s="2"/>
      <c r="B486" s="3"/>
      <c r="C486" s="2"/>
      <c r="D486" s="2"/>
      <c r="E486" s="4"/>
      <c r="F486" s="8"/>
      <c r="G486" s="8"/>
      <c r="H486" s="8"/>
      <c r="I486" s="8"/>
      <c r="J486" s="9" t="str">
        <f aca="false">IF(OR(F486="",G486=""),"",G486-F486)</f>
        <v/>
      </c>
      <c r="K486" s="9" t="str">
        <f aca="false">IF(OR(F486="",I486=""),"",I486-F486)</f>
        <v/>
      </c>
      <c r="L486" s="2"/>
      <c r="M486" s="6" t="str">
        <f aca="false">IF(A486="","",IFERROR(INDEX(Concretagens!$G$2:$G$300,MATCH(A486,Concretagens!$A$2:$A$300,0)),""))</f>
        <v/>
      </c>
      <c r="N486" s="7" t="str">
        <f aca="false">IF(OR(L486="",M486=""),"",IF(ABS(L486-M486)&lt;=20,"Sim","Não"))</f>
        <v/>
      </c>
      <c r="O486" s="2"/>
      <c r="P486" s="2"/>
      <c r="Q486" s="2"/>
    </row>
    <row r="487" customFormat="false" ht="15" hidden="false" customHeight="false" outlineLevel="0" collapsed="false">
      <c r="A487" s="2"/>
      <c r="B487" s="3"/>
      <c r="C487" s="2"/>
      <c r="D487" s="2"/>
      <c r="E487" s="4"/>
      <c r="F487" s="8"/>
      <c r="G487" s="8"/>
      <c r="H487" s="8"/>
      <c r="I487" s="8"/>
      <c r="J487" s="9" t="str">
        <f aca="false">IF(OR(F487="",G487=""),"",G487-F487)</f>
        <v/>
      </c>
      <c r="K487" s="9" t="str">
        <f aca="false">IF(OR(F487="",I487=""),"",I487-F487)</f>
        <v/>
      </c>
      <c r="L487" s="2"/>
      <c r="M487" s="6" t="str">
        <f aca="false">IF(A487="","",IFERROR(INDEX(Concretagens!$G$2:$G$300,MATCH(A487,Concretagens!$A$2:$A$300,0)),""))</f>
        <v/>
      </c>
      <c r="N487" s="7" t="str">
        <f aca="false">IF(OR(L487="",M487=""),"",IF(ABS(L487-M487)&lt;=20,"Sim","Não"))</f>
        <v/>
      </c>
      <c r="O487" s="2"/>
      <c r="P487" s="2"/>
      <c r="Q487" s="2"/>
    </row>
    <row r="488" customFormat="false" ht="15" hidden="false" customHeight="false" outlineLevel="0" collapsed="false">
      <c r="A488" s="2"/>
      <c r="B488" s="3"/>
      <c r="C488" s="2"/>
      <c r="D488" s="2"/>
      <c r="E488" s="4"/>
      <c r="F488" s="8"/>
      <c r="G488" s="8"/>
      <c r="H488" s="8"/>
      <c r="I488" s="8"/>
      <c r="J488" s="9" t="str">
        <f aca="false">IF(OR(F488="",G488=""),"",G488-F488)</f>
        <v/>
      </c>
      <c r="K488" s="9" t="str">
        <f aca="false">IF(OR(F488="",I488=""),"",I488-F488)</f>
        <v/>
      </c>
      <c r="L488" s="2"/>
      <c r="M488" s="6" t="str">
        <f aca="false">IF(A488="","",IFERROR(INDEX(Concretagens!$G$2:$G$300,MATCH(A488,Concretagens!$A$2:$A$300,0)),""))</f>
        <v/>
      </c>
      <c r="N488" s="7" t="str">
        <f aca="false">IF(OR(L488="",M488=""),"",IF(ABS(L488-M488)&lt;=20,"Sim","Não"))</f>
        <v/>
      </c>
      <c r="O488" s="2"/>
      <c r="P488" s="2"/>
      <c r="Q488" s="2"/>
    </row>
    <row r="489" customFormat="false" ht="15" hidden="false" customHeight="false" outlineLevel="0" collapsed="false">
      <c r="A489" s="2"/>
      <c r="B489" s="3"/>
      <c r="C489" s="2"/>
      <c r="D489" s="2"/>
      <c r="E489" s="4"/>
      <c r="F489" s="8"/>
      <c r="G489" s="8"/>
      <c r="H489" s="8"/>
      <c r="I489" s="8"/>
      <c r="J489" s="9" t="str">
        <f aca="false">IF(OR(F489="",G489=""),"",G489-F489)</f>
        <v/>
      </c>
      <c r="K489" s="9" t="str">
        <f aca="false">IF(OR(F489="",I489=""),"",I489-F489)</f>
        <v/>
      </c>
      <c r="L489" s="2"/>
      <c r="M489" s="6" t="str">
        <f aca="false">IF(A489="","",IFERROR(INDEX(Concretagens!$G$2:$G$300,MATCH(A489,Concretagens!$A$2:$A$300,0)),""))</f>
        <v/>
      </c>
      <c r="N489" s="7" t="str">
        <f aca="false">IF(OR(L489="",M489=""),"",IF(ABS(L489-M489)&lt;=20,"Sim","Não"))</f>
        <v/>
      </c>
      <c r="O489" s="2"/>
      <c r="P489" s="2"/>
      <c r="Q489" s="2"/>
    </row>
    <row r="490" customFormat="false" ht="15" hidden="false" customHeight="false" outlineLevel="0" collapsed="false">
      <c r="A490" s="2"/>
      <c r="B490" s="3"/>
      <c r="C490" s="2"/>
      <c r="D490" s="2"/>
      <c r="E490" s="4"/>
      <c r="F490" s="8"/>
      <c r="G490" s="8"/>
      <c r="H490" s="8"/>
      <c r="I490" s="8"/>
      <c r="J490" s="9" t="str">
        <f aca="false">IF(OR(F490="",G490=""),"",G490-F490)</f>
        <v/>
      </c>
      <c r="K490" s="9" t="str">
        <f aca="false">IF(OR(F490="",I490=""),"",I490-F490)</f>
        <v/>
      </c>
      <c r="L490" s="2"/>
      <c r="M490" s="6" t="str">
        <f aca="false">IF(A490="","",IFERROR(INDEX(Concretagens!$G$2:$G$300,MATCH(A490,Concretagens!$A$2:$A$300,0)),""))</f>
        <v/>
      </c>
      <c r="N490" s="7" t="str">
        <f aca="false">IF(OR(L490="",M490=""),"",IF(ABS(L490-M490)&lt;=20,"Sim","Não"))</f>
        <v/>
      </c>
      <c r="O490" s="2"/>
      <c r="P490" s="2"/>
      <c r="Q490" s="2"/>
    </row>
    <row r="491" customFormat="false" ht="15" hidden="false" customHeight="false" outlineLevel="0" collapsed="false">
      <c r="A491" s="2"/>
      <c r="B491" s="3"/>
      <c r="C491" s="2"/>
      <c r="D491" s="2"/>
      <c r="E491" s="4"/>
      <c r="F491" s="8"/>
      <c r="G491" s="8"/>
      <c r="H491" s="8"/>
      <c r="I491" s="8"/>
      <c r="J491" s="9" t="str">
        <f aca="false">IF(OR(F491="",G491=""),"",G491-F491)</f>
        <v/>
      </c>
      <c r="K491" s="9" t="str">
        <f aca="false">IF(OR(F491="",I491=""),"",I491-F491)</f>
        <v/>
      </c>
      <c r="L491" s="2"/>
      <c r="M491" s="6" t="str">
        <f aca="false">IF(A491="","",IFERROR(INDEX(Concretagens!$G$2:$G$300,MATCH(A491,Concretagens!$A$2:$A$300,0)),""))</f>
        <v/>
      </c>
      <c r="N491" s="7" t="str">
        <f aca="false">IF(OR(L491="",M491=""),"",IF(ABS(L491-M491)&lt;=20,"Sim","Não"))</f>
        <v/>
      </c>
      <c r="O491" s="2"/>
      <c r="P491" s="2"/>
      <c r="Q491" s="2"/>
    </row>
    <row r="492" customFormat="false" ht="15" hidden="false" customHeight="false" outlineLevel="0" collapsed="false">
      <c r="A492" s="2"/>
      <c r="B492" s="3"/>
      <c r="C492" s="2"/>
      <c r="D492" s="2"/>
      <c r="E492" s="4"/>
      <c r="F492" s="8"/>
      <c r="G492" s="8"/>
      <c r="H492" s="8"/>
      <c r="I492" s="8"/>
      <c r="J492" s="9" t="str">
        <f aca="false">IF(OR(F492="",G492=""),"",G492-F492)</f>
        <v/>
      </c>
      <c r="K492" s="9" t="str">
        <f aca="false">IF(OR(F492="",I492=""),"",I492-F492)</f>
        <v/>
      </c>
      <c r="L492" s="2"/>
      <c r="M492" s="6" t="str">
        <f aca="false">IF(A492="","",IFERROR(INDEX(Concretagens!$G$2:$G$300,MATCH(A492,Concretagens!$A$2:$A$300,0)),""))</f>
        <v/>
      </c>
      <c r="N492" s="7" t="str">
        <f aca="false">IF(OR(L492="",M492=""),"",IF(ABS(L492-M492)&lt;=20,"Sim","Não"))</f>
        <v/>
      </c>
      <c r="O492" s="2"/>
      <c r="P492" s="2"/>
      <c r="Q492" s="2"/>
    </row>
    <row r="493" customFormat="false" ht="15" hidden="false" customHeight="false" outlineLevel="0" collapsed="false">
      <c r="A493" s="2"/>
      <c r="B493" s="3"/>
      <c r="C493" s="2"/>
      <c r="D493" s="2"/>
      <c r="E493" s="4"/>
      <c r="F493" s="8"/>
      <c r="G493" s="8"/>
      <c r="H493" s="8"/>
      <c r="I493" s="8"/>
      <c r="J493" s="9" t="str">
        <f aca="false">IF(OR(F493="",G493=""),"",G493-F493)</f>
        <v/>
      </c>
      <c r="K493" s="9" t="str">
        <f aca="false">IF(OR(F493="",I493=""),"",I493-F493)</f>
        <v/>
      </c>
      <c r="L493" s="2"/>
      <c r="M493" s="6" t="str">
        <f aca="false">IF(A493="","",IFERROR(INDEX(Concretagens!$G$2:$G$300,MATCH(A493,Concretagens!$A$2:$A$300,0)),""))</f>
        <v/>
      </c>
      <c r="N493" s="7" t="str">
        <f aca="false">IF(OR(L493="",M493=""),"",IF(ABS(L493-M493)&lt;=20,"Sim","Não"))</f>
        <v/>
      </c>
      <c r="O493" s="2"/>
      <c r="P493" s="2"/>
      <c r="Q493" s="2"/>
    </row>
    <row r="494" customFormat="false" ht="15" hidden="false" customHeight="false" outlineLevel="0" collapsed="false">
      <c r="A494" s="2"/>
      <c r="B494" s="3"/>
      <c r="C494" s="2"/>
      <c r="D494" s="2"/>
      <c r="E494" s="4"/>
      <c r="F494" s="8"/>
      <c r="G494" s="8"/>
      <c r="H494" s="8"/>
      <c r="I494" s="8"/>
      <c r="J494" s="9" t="str">
        <f aca="false">IF(OR(F494="",G494=""),"",G494-F494)</f>
        <v/>
      </c>
      <c r="K494" s="9" t="str">
        <f aca="false">IF(OR(F494="",I494=""),"",I494-F494)</f>
        <v/>
      </c>
      <c r="L494" s="2"/>
      <c r="M494" s="6" t="str">
        <f aca="false">IF(A494="","",IFERROR(INDEX(Concretagens!$G$2:$G$300,MATCH(A494,Concretagens!$A$2:$A$300,0)),""))</f>
        <v/>
      </c>
      <c r="N494" s="7" t="str">
        <f aca="false">IF(OR(L494="",M494=""),"",IF(ABS(L494-M494)&lt;=20,"Sim","Não"))</f>
        <v/>
      </c>
      <c r="O494" s="2"/>
      <c r="P494" s="2"/>
      <c r="Q494" s="2"/>
    </row>
    <row r="495" customFormat="false" ht="15" hidden="false" customHeight="false" outlineLevel="0" collapsed="false">
      <c r="A495" s="2"/>
      <c r="B495" s="3"/>
      <c r="C495" s="2"/>
      <c r="D495" s="2"/>
      <c r="E495" s="4"/>
      <c r="F495" s="8"/>
      <c r="G495" s="8"/>
      <c r="H495" s="8"/>
      <c r="I495" s="8"/>
      <c r="J495" s="9" t="str">
        <f aca="false">IF(OR(F495="",G495=""),"",G495-F495)</f>
        <v/>
      </c>
      <c r="K495" s="9" t="str">
        <f aca="false">IF(OR(F495="",I495=""),"",I495-F495)</f>
        <v/>
      </c>
      <c r="L495" s="2"/>
      <c r="M495" s="6" t="str">
        <f aca="false">IF(A495="","",IFERROR(INDEX(Concretagens!$G$2:$G$300,MATCH(A495,Concretagens!$A$2:$A$300,0)),""))</f>
        <v/>
      </c>
      <c r="N495" s="7" t="str">
        <f aca="false">IF(OR(L495="",M495=""),"",IF(ABS(L495-M495)&lt;=20,"Sim","Não"))</f>
        <v/>
      </c>
      <c r="O495" s="2"/>
      <c r="P495" s="2"/>
      <c r="Q495" s="2"/>
    </row>
    <row r="496" customFormat="false" ht="15" hidden="false" customHeight="false" outlineLevel="0" collapsed="false">
      <c r="A496" s="2"/>
      <c r="B496" s="3"/>
      <c r="C496" s="2"/>
      <c r="D496" s="2"/>
      <c r="E496" s="4"/>
      <c r="F496" s="8"/>
      <c r="G496" s="8"/>
      <c r="H496" s="8"/>
      <c r="I496" s="8"/>
      <c r="J496" s="9" t="str">
        <f aca="false">IF(OR(F496="",G496=""),"",G496-F496)</f>
        <v/>
      </c>
      <c r="K496" s="9" t="str">
        <f aca="false">IF(OR(F496="",I496=""),"",I496-F496)</f>
        <v/>
      </c>
      <c r="L496" s="2"/>
      <c r="M496" s="6" t="str">
        <f aca="false">IF(A496="","",IFERROR(INDEX(Concretagens!$G$2:$G$300,MATCH(A496,Concretagens!$A$2:$A$300,0)),""))</f>
        <v/>
      </c>
      <c r="N496" s="7" t="str">
        <f aca="false">IF(OR(L496="",M496=""),"",IF(ABS(L496-M496)&lt;=20,"Sim","Não"))</f>
        <v/>
      </c>
      <c r="O496" s="2"/>
      <c r="P496" s="2"/>
      <c r="Q496" s="2"/>
    </row>
    <row r="497" customFormat="false" ht="15" hidden="false" customHeight="false" outlineLevel="0" collapsed="false">
      <c r="A497" s="2"/>
      <c r="B497" s="3"/>
      <c r="C497" s="2"/>
      <c r="D497" s="2"/>
      <c r="E497" s="4"/>
      <c r="F497" s="8"/>
      <c r="G497" s="8"/>
      <c r="H497" s="8"/>
      <c r="I497" s="8"/>
      <c r="J497" s="9" t="str">
        <f aca="false">IF(OR(F497="",G497=""),"",G497-F497)</f>
        <v/>
      </c>
      <c r="K497" s="9" t="str">
        <f aca="false">IF(OR(F497="",I497=""),"",I497-F497)</f>
        <v/>
      </c>
      <c r="L497" s="2"/>
      <c r="M497" s="6" t="str">
        <f aca="false">IF(A497="","",IFERROR(INDEX(Concretagens!$G$2:$G$300,MATCH(A497,Concretagens!$A$2:$A$300,0)),""))</f>
        <v/>
      </c>
      <c r="N497" s="7" t="str">
        <f aca="false">IF(OR(L497="",M497=""),"",IF(ABS(L497-M497)&lt;=20,"Sim","Não"))</f>
        <v/>
      </c>
      <c r="O497" s="2"/>
      <c r="P497" s="2"/>
      <c r="Q497" s="2"/>
    </row>
    <row r="498" customFormat="false" ht="15" hidden="false" customHeight="false" outlineLevel="0" collapsed="false">
      <c r="A498" s="2"/>
      <c r="B498" s="3"/>
      <c r="C498" s="2"/>
      <c r="D498" s="2"/>
      <c r="E498" s="4"/>
      <c r="F498" s="8"/>
      <c r="G498" s="8"/>
      <c r="H498" s="8"/>
      <c r="I498" s="8"/>
      <c r="J498" s="9" t="str">
        <f aca="false">IF(OR(F498="",G498=""),"",G498-F498)</f>
        <v/>
      </c>
      <c r="K498" s="9" t="str">
        <f aca="false">IF(OR(F498="",I498=""),"",I498-F498)</f>
        <v/>
      </c>
      <c r="L498" s="2"/>
      <c r="M498" s="6" t="str">
        <f aca="false">IF(A498="","",IFERROR(INDEX(Concretagens!$G$2:$G$300,MATCH(A498,Concretagens!$A$2:$A$300,0)),""))</f>
        <v/>
      </c>
      <c r="N498" s="7" t="str">
        <f aca="false">IF(OR(L498="",M498=""),"",IF(ABS(L498-M498)&lt;=20,"Sim","Não"))</f>
        <v/>
      </c>
      <c r="O498" s="2"/>
      <c r="P498" s="2"/>
      <c r="Q498" s="2"/>
    </row>
    <row r="499" customFormat="false" ht="15" hidden="false" customHeight="false" outlineLevel="0" collapsed="false">
      <c r="A499" s="2"/>
      <c r="B499" s="3"/>
      <c r="C499" s="2"/>
      <c r="D499" s="2"/>
      <c r="E499" s="4"/>
      <c r="F499" s="8"/>
      <c r="G499" s="8"/>
      <c r="H499" s="8"/>
      <c r="I499" s="8"/>
      <c r="J499" s="9" t="str">
        <f aca="false">IF(OR(F499="",G499=""),"",G499-F499)</f>
        <v/>
      </c>
      <c r="K499" s="9" t="str">
        <f aca="false">IF(OR(F499="",I499=""),"",I499-F499)</f>
        <v/>
      </c>
      <c r="L499" s="2"/>
      <c r="M499" s="6" t="str">
        <f aca="false">IF(A499="","",IFERROR(INDEX(Concretagens!$G$2:$G$300,MATCH(A499,Concretagens!$A$2:$A$300,0)),""))</f>
        <v/>
      </c>
      <c r="N499" s="7" t="str">
        <f aca="false">IF(OR(L499="",M499=""),"",IF(ABS(L499-M499)&lt;=20,"Sim","Não"))</f>
        <v/>
      </c>
      <c r="O499" s="2"/>
      <c r="P499" s="2"/>
      <c r="Q499" s="2"/>
    </row>
    <row r="500" customFormat="false" ht="15" hidden="false" customHeight="false" outlineLevel="0" collapsed="false">
      <c r="A500" s="2"/>
      <c r="B500" s="3"/>
      <c r="C500" s="2"/>
      <c r="D500" s="2"/>
      <c r="E500" s="4"/>
      <c r="F500" s="8"/>
      <c r="G500" s="8"/>
      <c r="H500" s="8"/>
      <c r="I500" s="8"/>
      <c r="J500" s="9" t="str">
        <f aca="false">IF(OR(F500="",G500=""),"",G500-F500)</f>
        <v/>
      </c>
      <c r="K500" s="9" t="str">
        <f aca="false">IF(OR(F500="",I500=""),"",I500-F500)</f>
        <v/>
      </c>
      <c r="L500" s="2"/>
      <c r="M500" s="6" t="str">
        <f aca="false">IF(A500="","",IFERROR(INDEX(Concretagens!$G$2:$G$300,MATCH(A500,Concretagens!$A$2:$A$300,0)),""))</f>
        <v/>
      </c>
      <c r="N500" s="7" t="str">
        <f aca="false">IF(OR(L500="",M500=""),"",IF(ABS(L500-M500)&lt;=20,"Sim","Não"))</f>
        <v/>
      </c>
      <c r="O500" s="2"/>
      <c r="P500" s="2"/>
      <c r="Q500" s="2"/>
    </row>
    <row r="501" customFormat="false" ht="15" hidden="false" customHeight="false" outlineLevel="0" collapsed="false">
      <c r="A501" s="2"/>
      <c r="B501" s="3"/>
      <c r="C501" s="2"/>
      <c r="D501" s="2"/>
      <c r="E501" s="4"/>
      <c r="F501" s="8"/>
      <c r="G501" s="8"/>
      <c r="H501" s="8"/>
      <c r="I501" s="8"/>
      <c r="J501" s="9" t="str">
        <f aca="false">IF(OR(F501="",G501=""),"",G501-F501)</f>
        <v/>
      </c>
      <c r="K501" s="9" t="str">
        <f aca="false">IF(OR(F501="",I501=""),"",I501-F501)</f>
        <v/>
      </c>
      <c r="L501" s="2"/>
      <c r="M501" s="6" t="str">
        <f aca="false">IF(A501="","",IFERROR(INDEX(Concretagens!$G$2:$G$300,MATCH(A501,Concretagens!$A$2:$A$300,0)),""))</f>
        <v/>
      </c>
      <c r="N501" s="7" t="str">
        <f aca="false">IF(OR(L501="",M501=""),"",IF(ABS(L501-M501)&lt;=20,"Sim","Não"))</f>
        <v/>
      </c>
      <c r="O501" s="2"/>
      <c r="P501" s="2"/>
      <c r="Q501" s="2"/>
    </row>
    <row r="502" customFormat="false" ht="15" hidden="false" customHeight="false" outlineLevel="0" collapsed="false">
      <c r="A502" s="2"/>
      <c r="B502" s="3"/>
      <c r="C502" s="2"/>
      <c r="D502" s="2"/>
      <c r="E502" s="4"/>
      <c r="F502" s="8"/>
      <c r="G502" s="8"/>
      <c r="H502" s="8"/>
      <c r="I502" s="8"/>
      <c r="J502" s="9" t="str">
        <f aca="false">IF(OR(F502="",G502=""),"",G502-F502)</f>
        <v/>
      </c>
      <c r="K502" s="9" t="str">
        <f aca="false">IF(OR(F502="",I502=""),"",I502-F502)</f>
        <v/>
      </c>
      <c r="L502" s="2"/>
      <c r="M502" s="6" t="str">
        <f aca="false">IF(A502="","",IFERROR(INDEX(Concretagens!$G$2:$G$300,MATCH(A502,Concretagens!$A$2:$A$300,0)),""))</f>
        <v/>
      </c>
      <c r="N502" s="7" t="str">
        <f aca="false">IF(OR(L502="",M502=""),"",IF(ABS(L502-M502)&lt;=20,"Sim","Não"))</f>
        <v/>
      </c>
      <c r="O502" s="2"/>
      <c r="P502" s="2"/>
      <c r="Q502" s="2"/>
    </row>
    <row r="503" customFormat="false" ht="15" hidden="false" customHeight="false" outlineLevel="0" collapsed="false">
      <c r="A503" s="2"/>
      <c r="B503" s="3"/>
      <c r="C503" s="2"/>
      <c r="D503" s="2"/>
      <c r="E503" s="4"/>
      <c r="F503" s="8"/>
      <c r="G503" s="8"/>
      <c r="H503" s="8"/>
      <c r="I503" s="8"/>
      <c r="J503" s="9" t="str">
        <f aca="false">IF(OR(F503="",G503=""),"",G503-F503)</f>
        <v/>
      </c>
      <c r="K503" s="9" t="str">
        <f aca="false">IF(OR(F503="",I503=""),"",I503-F503)</f>
        <v/>
      </c>
      <c r="L503" s="2"/>
      <c r="M503" s="6" t="str">
        <f aca="false">IF(A503="","",IFERROR(INDEX(Concretagens!$G$2:$G$300,MATCH(A503,Concretagens!$A$2:$A$300,0)),""))</f>
        <v/>
      </c>
      <c r="N503" s="7" t="str">
        <f aca="false">IF(OR(L503="",M503=""),"",IF(ABS(L503-M503)&lt;=20,"Sim","Não"))</f>
        <v/>
      </c>
      <c r="O503" s="2"/>
      <c r="P503" s="2"/>
      <c r="Q503" s="2"/>
    </row>
    <row r="504" customFormat="false" ht="15" hidden="false" customHeight="false" outlineLevel="0" collapsed="false">
      <c r="A504" s="2"/>
      <c r="B504" s="3"/>
      <c r="C504" s="2"/>
      <c r="D504" s="2"/>
      <c r="E504" s="4"/>
      <c r="F504" s="8"/>
      <c r="G504" s="8"/>
      <c r="H504" s="8"/>
      <c r="I504" s="8"/>
      <c r="J504" s="9" t="str">
        <f aca="false">IF(OR(F504="",G504=""),"",G504-F504)</f>
        <v/>
      </c>
      <c r="K504" s="9" t="str">
        <f aca="false">IF(OR(F504="",I504=""),"",I504-F504)</f>
        <v/>
      </c>
      <c r="L504" s="2"/>
      <c r="M504" s="6" t="str">
        <f aca="false">IF(A504="","",IFERROR(INDEX(Concretagens!$G$2:$G$300,MATCH(A504,Concretagens!$A$2:$A$300,0)),""))</f>
        <v/>
      </c>
      <c r="N504" s="7" t="str">
        <f aca="false">IF(OR(L504="",M504=""),"",IF(ABS(L504-M504)&lt;=20,"Sim","Não"))</f>
        <v/>
      </c>
      <c r="O504" s="2"/>
      <c r="P504" s="2"/>
      <c r="Q504" s="2"/>
    </row>
    <row r="505" customFormat="false" ht="15" hidden="false" customHeight="false" outlineLevel="0" collapsed="false">
      <c r="A505" s="2"/>
      <c r="B505" s="3"/>
      <c r="C505" s="2"/>
      <c r="D505" s="2"/>
      <c r="E505" s="4"/>
      <c r="F505" s="8"/>
      <c r="G505" s="8"/>
      <c r="H505" s="8"/>
      <c r="I505" s="8"/>
      <c r="J505" s="9" t="str">
        <f aca="false">IF(OR(F505="",G505=""),"",G505-F505)</f>
        <v/>
      </c>
      <c r="K505" s="9" t="str">
        <f aca="false">IF(OR(F505="",I505=""),"",I505-F505)</f>
        <v/>
      </c>
      <c r="L505" s="2"/>
      <c r="M505" s="6" t="str">
        <f aca="false">IF(A505="","",IFERROR(INDEX(Concretagens!$G$2:$G$300,MATCH(A505,Concretagens!$A$2:$A$300,0)),""))</f>
        <v/>
      </c>
      <c r="N505" s="7" t="str">
        <f aca="false">IF(OR(L505="",M505=""),"",IF(ABS(L505-M505)&lt;=20,"Sim","Não"))</f>
        <v/>
      </c>
      <c r="O505" s="2"/>
      <c r="P505" s="2"/>
      <c r="Q505" s="2"/>
    </row>
    <row r="506" customFormat="false" ht="15" hidden="false" customHeight="false" outlineLevel="0" collapsed="false">
      <c r="A506" s="2"/>
      <c r="B506" s="3"/>
      <c r="C506" s="2"/>
      <c r="D506" s="2"/>
      <c r="E506" s="4"/>
      <c r="F506" s="8"/>
      <c r="G506" s="8"/>
      <c r="H506" s="8"/>
      <c r="I506" s="8"/>
      <c r="J506" s="9" t="str">
        <f aca="false">IF(OR(F506="",G506=""),"",G506-F506)</f>
        <v/>
      </c>
      <c r="K506" s="9" t="str">
        <f aca="false">IF(OR(F506="",I506=""),"",I506-F506)</f>
        <v/>
      </c>
      <c r="L506" s="2"/>
      <c r="M506" s="6" t="str">
        <f aca="false">IF(A506="","",IFERROR(INDEX(Concretagens!$G$2:$G$300,MATCH(A506,Concretagens!$A$2:$A$300,0)),""))</f>
        <v/>
      </c>
      <c r="N506" s="7" t="str">
        <f aca="false">IF(OR(L506="",M506=""),"",IF(ABS(L506-M506)&lt;=20,"Sim","Não"))</f>
        <v/>
      </c>
      <c r="O506" s="2"/>
      <c r="P506" s="2"/>
      <c r="Q506" s="2"/>
    </row>
    <row r="507" customFormat="false" ht="15" hidden="false" customHeight="false" outlineLevel="0" collapsed="false">
      <c r="A507" s="2"/>
      <c r="B507" s="3"/>
      <c r="C507" s="2"/>
      <c r="D507" s="2"/>
      <c r="E507" s="4"/>
      <c r="F507" s="8"/>
      <c r="G507" s="8"/>
      <c r="H507" s="8"/>
      <c r="I507" s="8"/>
      <c r="J507" s="9" t="str">
        <f aca="false">IF(OR(F507="",G507=""),"",G507-F507)</f>
        <v/>
      </c>
      <c r="K507" s="9" t="str">
        <f aca="false">IF(OR(F507="",I507=""),"",I507-F507)</f>
        <v/>
      </c>
      <c r="L507" s="2"/>
      <c r="M507" s="6" t="str">
        <f aca="false">IF(A507="","",IFERROR(INDEX(Concretagens!$G$2:$G$300,MATCH(A507,Concretagens!$A$2:$A$300,0)),""))</f>
        <v/>
      </c>
      <c r="N507" s="7" t="str">
        <f aca="false">IF(OR(L507="",M507=""),"",IF(ABS(L507-M507)&lt;=20,"Sim","Não"))</f>
        <v/>
      </c>
      <c r="O507" s="2"/>
      <c r="P507" s="2"/>
      <c r="Q507" s="2"/>
    </row>
    <row r="508" customFormat="false" ht="15" hidden="false" customHeight="false" outlineLevel="0" collapsed="false">
      <c r="A508" s="2"/>
      <c r="B508" s="3"/>
      <c r="C508" s="2"/>
      <c r="D508" s="2"/>
      <c r="E508" s="4"/>
      <c r="F508" s="8"/>
      <c r="G508" s="8"/>
      <c r="H508" s="8"/>
      <c r="I508" s="8"/>
      <c r="J508" s="9" t="str">
        <f aca="false">IF(OR(F508="",G508=""),"",G508-F508)</f>
        <v/>
      </c>
      <c r="K508" s="9" t="str">
        <f aca="false">IF(OR(F508="",I508=""),"",I508-F508)</f>
        <v/>
      </c>
      <c r="L508" s="2"/>
      <c r="M508" s="6" t="str">
        <f aca="false">IF(A508="","",IFERROR(INDEX(Concretagens!$G$2:$G$300,MATCH(A508,Concretagens!$A$2:$A$300,0)),""))</f>
        <v/>
      </c>
      <c r="N508" s="7" t="str">
        <f aca="false">IF(OR(L508="",M508=""),"",IF(ABS(L508-M508)&lt;=20,"Sim","Não"))</f>
        <v/>
      </c>
      <c r="O508" s="2"/>
      <c r="P508" s="2"/>
      <c r="Q508" s="2"/>
    </row>
    <row r="509" customFormat="false" ht="15" hidden="false" customHeight="false" outlineLevel="0" collapsed="false">
      <c r="A509" s="2"/>
      <c r="B509" s="3"/>
      <c r="C509" s="2"/>
      <c r="D509" s="2"/>
      <c r="E509" s="4"/>
      <c r="F509" s="8"/>
      <c r="G509" s="8"/>
      <c r="H509" s="8"/>
      <c r="I509" s="8"/>
      <c r="J509" s="9" t="str">
        <f aca="false">IF(OR(F509="",G509=""),"",G509-F509)</f>
        <v/>
      </c>
      <c r="K509" s="9" t="str">
        <f aca="false">IF(OR(F509="",I509=""),"",I509-F509)</f>
        <v/>
      </c>
      <c r="L509" s="2"/>
      <c r="M509" s="6" t="str">
        <f aca="false">IF(A509="","",IFERROR(INDEX(Concretagens!$G$2:$G$300,MATCH(A509,Concretagens!$A$2:$A$300,0)),""))</f>
        <v/>
      </c>
      <c r="N509" s="7" t="str">
        <f aca="false">IF(OR(L509="",M509=""),"",IF(ABS(L509-M509)&lt;=20,"Sim","Não"))</f>
        <v/>
      </c>
      <c r="O509" s="2"/>
      <c r="P509" s="2"/>
      <c r="Q509" s="2"/>
    </row>
    <row r="510" customFormat="false" ht="15" hidden="false" customHeight="false" outlineLevel="0" collapsed="false">
      <c r="A510" s="2"/>
      <c r="B510" s="3"/>
      <c r="C510" s="2"/>
      <c r="D510" s="2"/>
      <c r="E510" s="4"/>
      <c r="F510" s="8"/>
      <c r="G510" s="8"/>
      <c r="H510" s="8"/>
      <c r="I510" s="8"/>
      <c r="J510" s="9" t="str">
        <f aca="false">IF(OR(F510="",G510=""),"",G510-F510)</f>
        <v/>
      </c>
      <c r="K510" s="9" t="str">
        <f aca="false">IF(OR(F510="",I510=""),"",I510-F510)</f>
        <v/>
      </c>
      <c r="L510" s="2"/>
      <c r="M510" s="6" t="str">
        <f aca="false">IF(A510="","",IFERROR(INDEX(Concretagens!$G$2:$G$300,MATCH(A510,Concretagens!$A$2:$A$300,0)),""))</f>
        <v/>
      </c>
      <c r="N510" s="7" t="str">
        <f aca="false">IF(OR(L510="",M510=""),"",IF(ABS(L510-M510)&lt;=20,"Sim","Não"))</f>
        <v/>
      </c>
      <c r="O510" s="2"/>
      <c r="P510" s="2"/>
      <c r="Q510" s="2"/>
    </row>
    <row r="511" customFormat="false" ht="15" hidden="false" customHeight="false" outlineLevel="0" collapsed="false">
      <c r="A511" s="2"/>
      <c r="B511" s="3"/>
      <c r="C511" s="2"/>
      <c r="D511" s="2"/>
      <c r="E511" s="4"/>
      <c r="F511" s="8"/>
      <c r="G511" s="8"/>
      <c r="H511" s="8"/>
      <c r="I511" s="8"/>
      <c r="J511" s="9" t="str">
        <f aca="false">IF(OR(F511="",G511=""),"",G511-F511)</f>
        <v/>
      </c>
      <c r="K511" s="9" t="str">
        <f aca="false">IF(OR(F511="",I511=""),"",I511-F511)</f>
        <v/>
      </c>
      <c r="L511" s="2"/>
      <c r="M511" s="6" t="str">
        <f aca="false">IF(A511="","",IFERROR(INDEX(Concretagens!$G$2:$G$300,MATCH(A511,Concretagens!$A$2:$A$300,0)),""))</f>
        <v/>
      </c>
      <c r="N511" s="7" t="str">
        <f aca="false">IF(OR(L511="",M511=""),"",IF(ABS(L511-M511)&lt;=20,"Sim","Não"))</f>
        <v/>
      </c>
      <c r="O511" s="2"/>
      <c r="P511" s="2"/>
      <c r="Q511" s="2"/>
    </row>
    <row r="512" customFormat="false" ht="15" hidden="false" customHeight="false" outlineLevel="0" collapsed="false">
      <c r="A512" s="2"/>
      <c r="B512" s="3"/>
      <c r="C512" s="2"/>
      <c r="D512" s="2"/>
      <c r="E512" s="4"/>
      <c r="F512" s="8"/>
      <c r="G512" s="8"/>
      <c r="H512" s="8"/>
      <c r="I512" s="8"/>
      <c r="J512" s="9" t="str">
        <f aca="false">IF(OR(F512="",G512=""),"",G512-F512)</f>
        <v/>
      </c>
      <c r="K512" s="9" t="str">
        <f aca="false">IF(OR(F512="",I512=""),"",I512-F512)</f>
        <v/>
      </c>
      <c r="L512" s="2"/>
      <c r="M512" s="6" t="str">
        <f aca="false">IF(A512="","",IFERROR(INDEX(Concretagens!$G$2:$G$300,MATCH(A512,Concretagens!$A$2:$A$300,0)),""))</f>
        <v/>
      </c>
      <c r="N512" s="7" t="str">
        <f aca="false">IF(OR(L512="",M512=""),"",IF(ABS(L512-M512)&lt;=20,"Sim","Não"))</f>
        <v/>
      </c>
      <c r="O512" s="2"/>
      <c r="P512" s="2"/>
      <c r="Q512" s="2"/>
    </row>
    <row r="513" customFormat="false" ht="15" hidden="false" customHeight="false" outlineLevel="0" collapsed="false">
      <c r="A513" s="2"/>
      <c r="B513" s="3"/>
      <c r="C513" s="2"/>
      <c r="D513" s="2"/>
      <c r="E513" s="4"/>
      <c r="F513" s="8"/>
      <c r="G513" s="8"/>
      <c r="H513" s="8"/>
      <c r="I513" s="8"/>
      <c r="J513" s="9" t="str">
        <f aca="false">IF(OR(F513="",G513=""),"",G513-F513)</f>
        <v/>
      </c>
      <c r="K513" s="9" t="str">
        <f aca="false">IF(OR(F513="",I513=""),"",I513-F513)</f>
        <v/>
      </c>
      <c r="L513" s="2"/>
      <c r="M513" s="6" t="str">
        <f aca="false">IF(A513="","",IFERROR(INDEX(Concretagens!$G$2:$G$300,MATCH(A513,Concretagens!$A$2:$A$300,0)),""))</f>
        <v/>
      </c>
      <c r="N513" s="7" t="str">
        <f aca="false">IF(OR(L513="",M513=""),"",IF(ABS(L513-M513)&lt;=20,"Sim","Não"))</f>
        <v/>
      </c>
      <c r="O513" s="2"/>
      <c r="P513" s="2"/>
      <c r="Q513" s="2"/>
    </row>
    <row r="514" customFormat="false" ht="15" hidden="false" customHeight="false" outlineLevel="0" collapsed="false">
      <c r="A514" s="2"/>
      <c r="B514" s="3"/>
      <c r="C514" s="2"/>
      <c r="D514" s="2"/>
      <c r="E514" s="4"/>
      <c r="F514" s="8"/>
      <c r="G514" s="8"/>
      <c r="H514" s="8"/>
      <c r="I514" s="8"/>
      <c r="J514" s="9" t="str">
        <f aca="false">IF(OR(F514="",G514=""),"",G514-F514)</f>
        <v/>
      </c>
      <c r="K514" s="9" t="str">
        <f aca="false">IF(OR(F514="",I514=""),"",I514-F514)</f>
        <v/>
      </c>
      <c r="L514" s="2"/>
      <c r="M514" s="6" t="str">
        <f aca="false">IF(A514="","",IFERROR(INDEX(Concretagens!$G$2:$G$300,MATCH(A514,Concretagens!$A$2:$A$300,0)),""))</f>
        <v/>
      </c>
      <c r="N514" s="7" t="str">
        <f aca="false">IF(OR(L514="",M514=""),"",IF(ABS(L514-M514)&lt;=20,"Sim","Não"))</f>
        <v/>
      </c>
      <c r="O514" s="2"/>
      <c r="P514" s="2"/>
      <c r="Q514" s="2"/>
    </row>
    <row r="515" customFormat="false" ht="15" hidden="false" customHeight="false" outlineLevel="0" collapsed="false">
      <c r="A515" s="2"/>
      <c r="B515" s="3"/>
      <c r="C515" s="2"/>
      <c r="D515" s="2"/>
      <c r="E515" s="4"/>
      <c r="F515" s="8"/>
      <c r="G515" s="8"/>
      <c r="H515" s="8"/>
      <c r="I515" s="8"/>
      <c r="J515" s="9" t="str">
        <f aca="false">IF(OR(F515="",G515=""),"",G515-F515)</f>
        <v/>
      </c>
      <c r="K515" s="9" t="str">
        <f aca="false">IF(OR(F515="",I515=""),"",I515-F515)</f>
        <v/>
      </c>
      <c r="L515" s="2"/>
      <c r="M515" s="6" t="str">
        <f aca="false">IF(A515="","",IFERROR(INDEX(Concretagens!$G$2:$G$300,MATCH(A515,Concretagens!$A$2:$A$300,0)),""))</f>
        <v/>
      </c>
      <c r="N515" s="7" t="str">
        <f aca="false">IF(OR(L515="",M515=""),"",IF(ABS(L515-M515)&lt;=20,"Sim","Não"))</f>
        <v/>
      </c>
      <c r="O515" s="2"/>
      <c r="P515" s="2"/>
      <c r="Q515" s="2"/>
    </row>
    <row r="516" customFormat="false" ht="15" hidden="false" customHeight="false" outlineLevel="0" collapsed="false">
      <c r="A516" s="2"/>
      <c r="B516" s="3"/>
      <c r="C516" s="2"/>
      <c r="D516" s="2"/>
      <c r="E516" s="4"/>
      <c r="F516" s="8"/>
      <c r="G516" s="8"/>
      <c r="H516" s="8"/>
      <c r="I516" s="8"/>
      <c r="J516" s="9" t="str">
        <f aca="false">IF(OR(F516="",G516=""),"",G516-F516)</f>
        <v/>
      </c>
      <c r="K516" s="9" t="str">
        <f aca="false">IF(OR(F516="",I516=""),"",I516-F516)</f>
        <v/>
      </c>
      <c r="L516" s="2"/>
      <c r="M516" s="6" t="str">
        <f aca="false">IF(A516="","",IFERROR(INDEX(Concretagens!$G$2:$G$300,MATCH(A516,Concretagens!$A$2:$A$300,0)),""))</f>
        <v/>
      </c>
      <c r="N516" s="7" t="str">
        <f aca="false">IF(OR(L516="",M516=""),"",IF(ABS(L516-M516)&lt;=20,"Sim","Não"))</f>
        <v/>
      </c>
      <c r="O516" s="2"/>
      <c r="P516" s="2"/>
      <c r="Q516" s="2"/>
    </row>
    <row r="517" customFormat="false" ht="15" hidden="false" customHeight="false" outlineLevel="0" collapsed="false">
      <c r="A517" s="2"/>
      <c r="B517" s="3"/>
      <c r="C517" s="2"/>
      <c r="D517" s="2"/>
      <c r="E517" s="4"/>
      <c r="F517" s="8"/>
      <c r="G517" s="8"/>
      <c r="H517" s="8"/>
      <c r="I517" s="8"/>
      <c r="J517" s="9" t="str">
        <f aca="false">IF(OR(F517="",G517=""),"",G517-F517)</f>
        <v/>
      </c>
      <c r="K517" s="9" t="str">
        <f aca="false">IF(OR(F517="",I517=""),"",I517-F517)</f>
        <v/>
      </c>
      <c r="L517" s="2"/>
      <c r="M517" s="6" t="str">
        <f aca="false">IF(A517="","",IFERROR(INDEX(Concretagens!$G$2:$G$300,MATCH(A517,Concretagens!$A$2:$A$300,0)),""))</f>
        <v/>
      </c>
      <c r="N517" s="7" t="str">
        <f aca="false">IF(OR(L517="",M517=""),"",IF(ABS(L517-M517)&lt;=20,"Sim","Não"))</f>
        <v/>
      </c>
      <c r="O517" s="2"/>
      <c r="P517" s="2"/>
      <c r="Q517" s="2"/>
    </row>
    <row r="518" customFormat="false" ht="15" hidden="false" customHeight="false" outlineLevel="0" collapsed="false">
      <c r="A518" s="2"/>
      <c r="B518" s="3"/>
      <c r="C518" s="2"/>
      <c r="D518" s="2"/>
      <c r="E518" s="4"/>
      <c r="F518" s="8"/>
      <c r="G518" s="8"/>
      <c r="H518" s="8"/>
      <c r="I518" s="8"/>
      <c r="J518" s="9" t="str">
        <f aca="false">IF(OR(F518="",G518=""),"",G518-F518)</f>
        <v/>
      </c>
      <c r="K518" s="9" t="str">
        <f aca="false">IF(OR(F518="",I518=""),"",I518-F518)</f>
        <v/>
      </c>
      <c r="L518" s="2"/>
      <c r="M518" s="6" t="str">
        <f aca="false">IF(A518="","",IFERROR(INDEX(Concretagens!$G$2:$G$300,MATCH(A518,Concretagens!$A$2:$A$300,0)),""))</f>
        <v/>
      </c>
      <c r="N518" s="7" t="str">
        <f aca="false">IF(OR(L518="",M518=""),"",IF(ABS(L518-M518)&lt;=20,"Sim","Não"))</f>
        <v/>
      </c>
      <c r="O518" s="2"/>
      <c r="P518" s="2"/>
      <c r="Q518" s="2"/>
    </row>
    <row r="519" customFormat="false" ht="15" hidden="false" customHeight="false" outlineLevel="0" collapsed="false">
      <c r="A519" s="2"/>
      <c r="B519" s="3"/>
      <c r="C519" s="2"/>
      <c r="D519" s="2"/>
      <c r="E519" s="4"/>
      <c r="F519" s="8"/>
      <c r="G519" s="8"/>
      <c r="H519" s="8"/>
      <c r="I519" s="8"/>
      <c r="J519" s="9" t="str">
        <f aca="false">IF(OR(F519="",G519=""),"",G519-F519)</f>
        <v/>
      </c>
      <c r="K519" s="9" t="str">
        <f aca="false">IF(OR(F519="",I519=""),"",I519-F519)</f>
        <v/>
      </c>
      <c r="L519" s="2"/>
      <c r="M519" s="6" t="str">
        <f aca="false">IF(A519="","",IFERROR(INDEX(Concretagens!$G$2:$G$300,MATCH(A519,Concretagens!$A$2:$A$300,0)),""))</f>
        <v/>
      </c>
      <c r="N519" s="7" t="str">
        <f aca="false">IF(OR(L519="",M519=""),"",IF(ABS(L519-M519)&lt;=20,"Sim","Não"))</f>
        <v/>
      </c>
      <c r="O519" s="2"/>
      <c r="P519" s="2"/>
      <c r="Q519" s="2"/>
    </row>
    <row r="520" customFormat="false" ht="15" hidden="false" customHeight="false" outlineLevel="0" collapsed="false">
      <c r="A520" s="2"/>
      <c r="B520" s="3"/>
      <c r="C520" s="2"/>
      <c r="D520" s="2"/>
      <c r="E520" s="4"/>
      <c r="F520" s="8"/>
      <c r="G520" s="8"/>
      <c r="H520" s="8"/>
      <c r="I520" s="8"/>
      <c r="J520" s="9" t="str">
        <f aca="false">IF(OR(F520="",G520=""),"",G520-F520)</f>
        <v/>
      </c>
      <c r="K520" s="9" t="str">
        <f aca="false">IF(OR(F520="",I520=""),"",I520-F520)</f>
        <v/>
      </c>
      <c r="L520" s="2"/>
      <c r="M520" s="6" t="str">
        <f aca="false">IF(A520="","",IFERROR(INDEX(Concretagens!$G$2:$G$300,MATCH(A520,Concretagens!$A$2:$A$300,0)),""))</f>
        <v/>
      </c>
      <c r="N520" s="7" t="str">
        <f aca="false">IF(OR(L520="",M520=""),"",IF(ABS(L520-M520)&lt;=20,"Sim","Não"))</f>
        <v/>
      </c>
      <c r="O520" s="2"/>
      <c r="P520" s="2"/>
      <c r="Q520" s="2"/>
    </row>
    <row r="521" customFormat="false" ht="15" hidden="false" customHeight="false" outlineLevel="0" collapsed="false">
      <c r="A521" s="2"/>
      <c r="B521" s="3"/>
      <c r="C521" s="2"/>
      <c r="D521" s="2"/>
      <c r="E521" s="4"/>
      <c r="F521" s="8"/>
      <c r="G521" s="8"/>
      <c r="H521" s="8"/>
      <c r="I521" s="8"/>
      <c r="J521" s="9" t="str">
        <f aca="false">IF(OR(F521="",G521=""),"",G521-F521)</f>
        <v/>
      </c>
      <c r="K521" s="9" t="str">
        <f aca="false">IF(OR(F521="",I521=""),"",I521-F521)</f>
        <v/>
      </c>
      <c r="L521" s="2"/>
      <c r="M521" s="6" t="str">
        <f aca="false">IF(A521="","",IFERROR(INDEX(Concretagens!$G$2:$G$300,MATCH(A521,Concretagens!$A$2:$A$300,0)),""))</f>
        <v/>
      </c>
      <c r="N521" s="7" t="str">
        <f aca="false">IF(OR(L521="",M521=""),"",IF(ABS(L521-M521)&lt;=20,"Sim","Não"))</f>
        <v/>
      </c>
      <c r="O521" s="2"/>
      <c r="P521" s="2"/>
      <c r="Q521" s="2"/>
    </row>
    <row r="522" customFormat="false" ht="15" hidden="false" customHeight="false" outlineLevel="0" collapsed="false">
      <c r="A522" s="2"/>
      <c r="B522" s="3"/>
      <c r="C522" s="2"/>
      <c r="D522" s="2"/>
      <c r="E522" s="4"/>
      <c r="F522" s="8"/>
      <c r="G522" s="8"/>
      <c r="H522" s="8"/>
      <c r="I522" s="8"/>
      <c r="J522" s="9" t="str">
        <f aca="false">IF(OR(F522="",G522=""),"",G522-F522)</f>
        <v/>
      </c>
      <c r="K522" s="9" t="str">
        <f aca="false">IF(OR(F522="",I522=""),"",I522-F522)</f>
        <v/>
      </c>
      <c r="L522" s="2"/>
      <c r="M522" s="6" t="str">
        <f aca="false">IF(A522="","",IFERROR(INDEX(Concretagens!$G$2:$G$300,MATCH(A522,Concretagens!$A$2:$A$300,0)),""))</f>
        <v/>
      </c>
      <c r="N522" s="7" t="str">
        <f aca="false">IF(OR(L522="",M522=""),"",IF(ABS(L522-M522)&lt;=20,"Sim","Não"))</f>
        <v/>
      </c>
      <c r="O522" s="2"/>
      <c r="P522" s="2"/>
      <c r="Q522" s="2"/>
    </row>
    <row r="523" customFormat="false" ht="15" hidden="false" customHeight="false" outlineLevel="0" collapsed="false">
      <c r="A523" s="2"/>
      <c r="B523" s="3"/>
      <c r="C523" s="2"/>
      <c r="D523" s="2"/>
      <c r="E523" s="4"/>
      <c r="F523" s="8"/>
      <c r="G523" s="8"/>
      <c r="H523" s="8"/>
      <c r="I523" s="8"/>
      <c r="J523" s="9" t="str">
        <f aca="false">IF(OR(F523="",G523=""),"",G523-F523)</f>
        <v/>
      </c>
      <c r="K523" s="9" t="str">
        <f aca="false">IF(OR(F523="",I523=""),"",I523-F523)</f>
        <v/>
      </c>
      <c r="L523" s="2"/>
      <c r="M523" s="6" t="str">
        <f aca="false">IF(A523="","",IFERROR(INDEX(Concretagens!$G$2:$G$300,MATCH(A523,Concretagens!$A$2:$A$300,0)),""))</f>
        <v/>
      </c>
      <c r="N523" s="7" t="str">
        <f aca="false">IF(OR(L523="",M523=""),"",IF(ABS(L523-M523)&lt;=20,"Sim","Não"))</f>
        <v/>
      </c>
      <c r="O523" s="2"/>
      <c r="P523" s="2"/>
      <c r="Q523" s="2"/>
    </row>
    <row r="524" customFormat="false" ht="15" hidden="false" customHeight="false" outlineLevel="0" collapsed="false">
      <c r="A524" s="2"/>
      <c r="B524" s="3"/>
      <c r="C524" s="2"/>
      <c r="D524" s="2"/>
      <c r="E524" s="4"/>
      <c r="F524" s="8"/>
      <c r="G524" s="8"/>
      <c r="H524" s="8"/>
      <c r="I524" s="8"/>
      <c r="J524" s="9" t="str">
        <f aca="false">IF(OR(F524="",G524=""),"",G524-F524)</f>
        <v/>
      </c>
      <c r="K524" s="9" t="str">
        <f aca="false">IF(OR(F524="",I524=""),"",I524-F524)</f>
        <v/>
      </c>
      <c r="L524" s="2"/>
      <c r="M524" s="6" t="str">
        <f aca="false">IF(A524="","",IFERROR(INDEX(Concretagens!$G$2:$G$300,MATCH(A524,Concretagens!$A$2:$A$300,0)),""))</f>
        <v/>
      </c>
      <c r="N524" s="7" t="str">
        <f aca="false">IF(OR(L524="",M524=""),"",IF(ABS(L524-M524)&lt;=20,"Sim","Não"))</f>
        <v/>
      </c>
      <c r="O524" s="2"/>
      <c r="P524" s="2"/>
      <c r="Q524" s="2"/>
    </row>
    <row r="525" customFormat="false" ht="15" hidden="false" customHeight="false" outlineLevel="0" collapsed="false">
      <c r="A525" s="2"/>
      <c r="B525" s="3"/>
      <c r="C525" s="2"/>
      <c r="D525" s="2"/>
      <c r="E525" s="4"/>
      <c r="F525" s="8"/>
      <c r="G525" s="8"/>
      <c r="H525" s="8"/>
      <c r="I525" s="8"/>
      <c r="J525" s="9" t="str">
        <f aca="false">IF(OR(F525="",G525=""),"",G525-F525)</f>
        <v/>
      </c>
      <c r="K525" s="9" t="str">
        <f aca="false">IF(OR(F525="",I525=""),"",I525-F525)</f>
        <v/>
      </c>
      <c r="L525" s="2"/>
      <c r="M525" s="6" t="str">
        <f aca="false">IF(A525="","",IFERROR(INDEX(Concretagens!$G$2:$G$300,MATCH(A525,Concretagens!$A$2:$A$300,0)),""))</f>
        <v/>
      </c>
      <c r="N525" s="7" t="str">
        <f aca="false">IF(OR(L525="",M525=""),"",IF(ABS(L525-M525)&lt;=20,"Sim","Não"))</f>
        <v/>
      </c>
      <c r="O525" s="2"/>
      <c r="P525" s="2"/>
      <c r="Q525" s="2"/>
    </row>
    <row r="526" customFormat="false" ht="15" hidden="false" customHeight="false" outlineLevel="0" collapsed="false">
      <c r="A526" s="2"/>
      <c r="B526" s="3"/>
      <c r="C526" s="2"/>
      <c r="D526" s="2"/>
      <c r="E526" s="4"/>
      <c r="F526" s="8"/>
      <c r="G526" s="8"/>
      <c r="H526" s="8"/>
      <c r="I526" s="8"/>
      <c r="J526" s="9" t="str">
        <f aca="false">IF(OR(F526="",G526=""),"",G526-F526)</f>
        <v/>
      </c>
      <c r="K526" s="9" t="str">
        <f aca="false">IF(OR(F526="",I526=""),"",I526-F526)</f>
        <v/>
      </c>
      <c r="L526" s="2"/>
      <c r="M526" s="6" t="str">
        <f aca="false">IF(A526="","",IFERROR(INDEX(Concretagens!$G$2:$G$300,MATCH(A526,Concretagens!$A$2:$A$300,0)),""))</f>
        <v/>
      </c>
      <c r="N526" s="7" t="str">
        <f aca="false">IF(OR(L526="",M526=""),"",IF(ABS(L526-M526)&lt;=20,"Sim","Não"))</f>
        <v/>
      </c>
      <c r="O526" s="2"/>
      <c r="P526" s="2"/>
      <c r="Q526" s="2"/>
    </row>
    <row r="527" customFormat="false" ht="15" hidden="false" customHeight="false" outlineLevel="0" collapsed="false">
      <c r="A527" s="2"/>
      <c r="B527" s="3"/>
      <c r="C527" s="2"/>
      <c r="D527" s="2"/>
      <c r="E527" s="4"/>
      <c r="F527" s="8"/>
      <c r="G527" s="8"/>
      <c r="H527" s="8"/>
      <c r="I527" s="8"/>
      <c r="J527" s="9" t="str">
        <f aca="false">IF(OR(F527="",G527=""),"",G527-F527)</f>
        <v/>
      </c>
      <c r="K527" s="9" t="str">
        <f aca="false">IF(OR(F527="",I527=""),"",I527-F527)</f>
        <v/>
      </c>
      <c r="L527" s="2"/>
      <c r="M527" s="6" t="str">
        <f aca="false">IF(A527="","",IFERROR(INDEX(Concretagens!$G$2:$G$300,MATCH(A527,Concretagens!$A$2:$A$300,0)),""))</f>
        <v/>
      </c>
      <c r="N527" s="7" t="str">
        <f aca="false">IF(OR(L527="",M527=""),"",IF(ABS(L527-M527)&lt;=20,"Sim","Não"))</f>
        <v/>
      </c>
      <c r="O527" s="2"/>
      <c r="P527" s="2"/>
      <c r="Q527" s="2"/>
    </row>
    <row r="528" customFormat="false" ht="15" hidden="false" customHeight="false" outlineLevel="0" collapsed="false">
      <c r="A528" s="2"/>
      <c r="B528" s="3"/>
      <c r="C528" s="2"/>
      <c r="D528" s="2"/>
      <c r="E528" s="4"/>
      <c r="F528" s="8"/>
      <c r="G528" s="8"/>
      <c r="H528" s="8"/>
      <c r="I528" s="8"/>
      <c r="J528" s="9" t="str">
        <f aca="false">IF(OR(F528="",G528=""),"",G528-F528)</f>
        <v/>
      </c>
      <c r="K528" s="9" t="str">
        <f aca="false">IF(OR(F528="",I528=""),"",I528-F528)</f>
        <v/>
      </c>
      <c r="L528" s="2"/>
      <c r="M528" s="6" t="str">
        <f aca="false">IF(A528="","",IFERROR(INDEX(Concretagens!$G$2:$G$300,MATCH(A528,Concretagens!$A$2:$A$300,0)),""))</f>
        <v/>
      </c>
      <c r="N528" s="7" t="str">
        <f aca="false">IF(OR(L528="",M528=""),"",IF(ABS(L528-M528)&lt;=20,"Sim","Não"))</f>
        <v/>
      </c>
      <c r="O528" s="2"/>
      <c r="P528" s="2"/>
      <c r="Q528" s="2"/>
    </row>
    <row r="529" customFormat="false" ht="15" hidden="false" customHeight="false" outlineLevel="0" collapsed="false">
      <c r="A529" s="2"/>
      <c r="B529" s="3"/>
      <c r="C529" s="2"/>
      <c r="D529" s="2"/>
      <c r="E529" s="4"/>
      <c r="F529" s="8"/>
      <c r="G529" s="8"/>
      <c r="H529" s="8"/>
      <c r="I529" s="8"/>
      <c r="J529" s="9" t="str">
        <f aca="false">IF(OR(F529="",G529=""),"",G529-F529)</f>
        <v/>
      </c>
      <c r="K529" s="9" t="str">
        <f aca="false">IF(OR(F529="",I529=""),"",I529-F529)</f>
        <v/>
      </c>
      <c r="L529" s="2"/>
      <c r="M529" s="6" t="str">
        <f aca="false">IF(A529="","",IFERROR(INDEX(Concretagens!$G$2:$G$300,MATCH(A529,Concretagens!$A$2:$A$300,0)),""))</f>
        <v/>
      </c>
      <c r="N529" s="7" t="str">
        <f aca="false">IF(OR(L529="",M529=""),"",IF(ABS(L529-M529)&lt;=20,"Sim","Não"))</f>
        <v/>
      </c>
      <c r="O529" s="2"/>
      <c r="P529" s="2"/>
      <c r="Q529" s="2"/>
    </row>
    <row r="530" customFormat="false" ht="15" hidden="false" customHeight="false" outlineLevel="0" collapsed="false">
      <c r="A530" s="2"/>
      <c r="B530" s="3"/>
      <c r="C530" s="2"/>
      <c r="D530" s="2"/>
      <c r="E530" s="4"/>
      <c r="F530" s="8"/>
      <c r="G530" s="8"/>
      <c r="H530" s="8"/>
      <c r="I530" s="8"/>
      <c r="J530" s="9" t="str">
        <f aca="false">IF(OR(F530="",G530=""),"",G530-F530)</f>
        <v/>
      </c>
      <c r="K530" s="9" t="str">
        <f aca="false">IF(OR(F530="",I530=""),"",I530-F530)</f>
        <v/>
      </c>
      <c r="L530" s="2"/>
      <c r="M530" s="6" t="str">
        <f aca="false">IF(A530="","",IFERROR(INDEX(Concretagens!$G$2:$G$300,MATCH(A530,Concretagens!$A$2:$A$300,0)),""))</f>
        <v/>
      </c>
      <c r="N530" s="7" t="str">
        <f aca="false">IF(OR(L530="",M530=""),"",IF(ABS(L530-M530)&lt;=20,"Sim","Não"))</f>
        <v/>
      </c>
      <c r="O530" s="2"/>
      <c r="P530" s="2"/>
      <c r="Q530" s="2"/>
    </row>
    <row r="531" customFormat="false" ht="15" hidden="false" customHeight="false" outlineLevel="0" collapsed="false">
      <c r="A531" s="2"/>
      <c r="B531" s="3"/>
      <c r="C531" s="2"/>
      <c r="D531" s="2"/>
      <c r="E531" s="4"/>
      <c r="F531" s="8"/>
      <c r="G531" s="8"/>
      <c r="H531" s="8"/>
      <c r="I531" s="8"/>
      <c r="J531" s="9" t="str">
        <f aca="false">IF(OR(F531="",G531=""),"",G531-F531)</f>
        <v/>
      </c>
      <c r="K531" s="9" t="str">
        <f aca="false">IF(OR(F531="",I531=""),"",I531-F531)</f>
        <v/>
      </c>
      <c r="L531" s="2"/>
      <c r="M531" s="6" t="str">
        <f aca="false">IF(A531="","",IFERROR(INDEX(Concretagens!$G$2:$G$300,MATCH(A531,Concretagens!$A$2:$A$300,0)),""))</f>
        <v/>
      </c>
      <c r="N531" s="7" t="str">
        <f aca="false">IF(OR(L531="",M531=""),"",IF(ABS(L531-M531)&lt;=20,"Sim","Não"))</f>
        <v/>
      </c>
      <c r="O531" s="2"/>
      <c r="P531" s="2"/>
      <c r="Q531" s="2"/>
    </row>
    <row r="532" customFormat="false" ht="15" hidden="false" customHeight="false" outlineLevel="0" collapsed="false">
      <c r="A532" s="2"/>
      <c r="B532" s="3"/>
      <c r="C532" s="2"/>
      <c r="D532" s="2"/>
      <c r="E532" s="4"/>
      <c r="F532" s="8"/>
      <c r="G532" s="8"/>
      <c r="H532" s="8"/>
      <c r="I532" s="8"/>
      <c r="J532" s="9" t="str">
        <f aca="false">IF(OR(F532="",G532=""),"",G532-F532)</f>
        <v/>
      </c>
      <c r="K532" s="9" t="str">
        <f aca="false">IF(OR(F532="",I532=""),"",I532-F532)</f>
        <v/>
      </c>
      <c r="L532" s="2"/>
      <c r="M532" s="6" t="str">
        <f aca="false">IF(A532="","",IFERROR(INDEX(Concretagens!$G$2:$G$300,MATCH(A532,Concretagens!$A$2:$A$300,0)),""))</f>
        <v/>
      </c>
      <c r="N532" s="7" t="str">
        <f aca="false">IF(OR(L532="",M532=""),"",IF(ABS(L532-M532)&lt;=20,"Sim","Não"))</f>
        <v/>
      </c>
      <c r="O532" s="2"/>
      <c r="P532" s="2"/>
      <c r="Q532" s="2"/>
    </row>
    <row r="533" customFormat="false" ht="15" hidden="false" customHeight="false" outlineLevel="0" collapsed="false">
      <c r="A533" s="2"/>
      <c r="B533" s="3"/>
      <c r="C533" s="2"/>
      <c r="D533" s="2"/>
      <c r="E533" s="4"/>
      <c r="F533" s="8"/>
      <c r="G533" s="8"/>
      <c r="H533" s="8"/>
      <c r="I533" s="8"/>
      <c r="J533" s="9" t="str">
        <f aca="false">IF(OR(F533="",G533=""),"",G533-F533)</f>
        <v/>
      </c>
      <c r="K533" s="9" t="str">
        <f aca="false">IF(OR(F533="",I533=""),"",I533-F533)</f>
        <v/>
      </c>
      <c r="L533" s="2"/>
      <c r="M533" s="6" t="str">
        <f aca="false">IF(A533="","",IFERROR(INDEX(Concretagens!$G$2:$G$300,MATCH(A533,Concretagens!$A$2:$A$300,0)),""))</f>
        <v/>
      </c>
      <c r="N533" s="7" t="str">
        <f aca="false">IF(OR(L533="",M533=""),"",IF(ABS(L533-M533)&lt;=20,"Sim","Não"))</f>
        <v/>
      </c>
      <c r="O533" s="2"/>
      <c r="P533" s="2"/>
      <c r="Q533" s="2"/>
    </row>
    <row r="534" customFormat="false" ht="15" hidden="false" customHeight="false" outlineLevel="0" collapsed="false">
      <c r="A534" s="2"/>
      <c r="B534" s="3"/>
      <c r="C534" s="2"/>
      <c r="D534" s="2"/>
      <c r="E534" s="4"/>
      <c r="F534" s="8"/>
      <c r="G534" s="8"/>
      <c r="H534" s="8"/>
      <c r="I534" s="8"/>
      <c r="J534" s="9" t="str">
        <f aca="false">IF(OR(F534="",G534=""),"",G534-F534)</f>
        <v/>
      </c>
      <c r="K534" s="9" t="str">
        <f aca="false">IF(OR(F534="",I534=""),"",I534-F534)</f>
        <v/>
      </c>
      <c r="L534" s="2"/>
      <c r="M534" s="6" t="str">
        <f aca="false">IF(A534="","",IFERROR(INDEX(Concretagens!$G$2:$G$300,MATCH(A534,Concretagens!$A$2:$A$300,0)),""))</f>
        <v/>
      </c>
      <c r="N534" s="7" t="str">
        <f aca="false">IF(OR(L534="",M534=""),"",IF(ABS(L534-M534)&lt;=20,"Sim","Não"))</f>
        <v/>
      </c>
      <c r="O534" s="2"/>
      <c r="P534" s="2"/>
      <c r="Q534" s="2"/>
    </row>
    <row r="535" customFormat="false" ht="15" hidden="false" customHeight="false" outlineLevel="0" collapsed="false">
      <c r="A535" s="2"/>
      <c r="B535" s="3"/>
      <c r="C535" s="2"/>
      <c r="D535" s="2"/>
      <c r="E535" s="4"/>
      <c r="F535" s="8"/>
      <c r="G535" s="8"/>
      <c r="H535" s="8"/>
      <c r="I535" s="8"/>
      <c r="J535" s="9" t="str">
        <f aca="false">IF(OR(F535="",G535=""),"",G535-F535)</f>
        <v/>
      </c>
      <c r="K535" s="9" t="str">
        <f aca="false">IF(OR(F535="",I535=""),"",I535-F535)</f>
        <v/>
      </c>
      <c r="L535" s="2"/>
      <c r="M535" s="6" t="str">
        <f aca="false">IF(A535="","",IFERROR(INDEX(Concretagens!$G$2:$G$300,MATCH(A535,Concretagens!$A$2:$A$300,0)),""))</f>
        <v/>
      </c>
      <c r="N535" s="7" t="str">
        <f aca="false">IF(OR(L535="",M535=""),"",IF(ABS(L535-M535)&lt;=20,"Sim","Não"))</f>
        <v/>
      </c>
      <c r="O535" s="2"/>
      <c r="P535" s="2"/>
      <c r="Q535" s="2"/>
    </row>
    <row r="536" customFormat="false" ht="15" hidden="false" customHeight="false" outlineLevel="0" collapsed="false">
      <c r="A536" s="2"/>
      <c r="B536" s="3"/>
      <c r="C536" s="2"/>
      <c r="D536" s="2"/>
      <c r="E536" s="4"/>
      <c r="F536" s="8"/>
      <c r="G536" s="8"/>
      <c r="H536" s="8"/>
      <c r="I536" s="8"/>
      <c r="J536" s="9" t="str">
        <f aca="false">IF(OR(F536="",G536=""),"",G536-F536)</f>
        <v/>
      </c>
      <c r="K536" s="9" t="str">
        <f aca="false">IF(OR(F536="",I536=""),"",I536-F536)</f>
        <v/>
      </c>
      <c r="L536" s="2"/>
      <c r="M536" s="6" t="str">
        <f aca="false">IF(A536="","",IFERROR(INDEX(Concretagens!$G$2:$G$300,MATCH(A536,Concretagens!$A$2:$A$300,0)),""))</f>
        <v/>
      </c>
      <c r="N536" s="7" t="str">
        <f aca="false">IF(OR(L536="",M536=""),"",IF(ABS(L536-M536)&lt;=20,"Sim","Não"))</f>
        <v/>
      </c>
      <c r="O536" s="2"/>
      <c r="P536" s="2"/>
      <c r="Q536" s="2"/>
    </row>
    <row r="537" customFormat="false" ht="15" hidden="false" customHeight="false" outlineLevel="0" collapsed="false">
      <c r="A537" s="2"/>
      <c r="B537" s="3"/>
      <c r="C537" s="2"/>
      <c r="D537" s="2"/>
      <c r="E537" s="4"/>
      <c r="F537" s="8"/>
      <c r="G537" s="8"/>
      <c r="H537" s="8"/>
      <c r="I537" s="8"/>
      <c r="J537" s="9" t="str">
        <f aca="false">IF(OR(F537="",G537=""),"",G537-F537)</f>
        <v/>
      </c>
      <c r="K537" s="9" t="str">
        <f aca="false">IF(OR(F537="",I537=""),"",I537-F537)</f>
        <v/>
      </c>
      <c r="L537" s="2"/>
      <c r="M537" s="6" t="str">
        <f aca="false">IF(A537="","",IFERROR(INDEX(Concretagens!$G$2:$G$300,MATCH(A537,Concretagens!$A$2:$A$300,0)),""))</f>
        <v/>
      </c>
      <c r="N537" s="7" t="str">
        <f aca="false">IF(OR(L537="",M537=""),"",IF(ABS(L537-M537)&lt;=20,"Sim","Não"))</f>
        <v/>
      </c>
      <c r="O537" s="2"/>
      <c r="P537" s="2"/>
      <c r="Q537" s="2"/>
    </row>
    <row r="538" customFormat="false" ht="15" hidden="false" customHeight="false" outlineLevel="0" collapsed="false">
      <c r="A538" s="2"/>
      <c r="B538" s="3"/>
      <c r="C538" s="2"/>
      <c r="D538" s="2"/>
      <c r="E538" s="4"/>
      <c r="F538" s="8"/>
      <c r="G538" s="8"/>
      <c r="H538" s="8"/>
      <c r="I538" s="8"/>
      <c r="J538" s="9" t="str">
        <f aca="false">IF(OR(F538="",G538=""),"",G538-F538)</f>
        <v/>
      </c>
      <c r="K538" s="9" t="str">
        <f aca="false">IF(OR(F538="",I538=""),"",I538-F538)</f>
        <v/>
      </c>
      <c r="L538" s="2"/>
      <c r="M538" s="6" t="str">
        <f aca="false">IF(A538="","",IFERROR(INDEX(Concretagens!$G$2:$G$300,MATCH(A538,Concretagens!$A$2:$A$300,0)),""))</f>
        <v/>
      </c>
      <c r="N538" s="7" t="str">
        <f aca="false">IF(OR(L538="",M538=""),"",IF(ABS(L538-M538)&lt;=20,"Sim","Não"))</f>
        <v/>
      </c>
      <c r="O538" s="2"/>
      <c r="P538" s="2"/>
      <c r="Q538" s="2"/>
    </row>
    <row r="539" customFormat="false" ht="15" hidden="false" customHeight="false" outlineLevel="0" collapsed="false">
      <c r="A539" s="2"/>
      <c r="B539" s="3"/>
      <c r="C539" s="2"/>
      <c r="D539" s="2"/>
      <c r="E539" s="4"/>
      <c r="F539" s="8"/>
      <c r="G539" s="8"/>
      <c r="H539" s="8"/>
      <c r="I539" s="8"/>
      <c r="J539" s="9" t="str">
        <f aca="false">IF(OR(F539="",G539=""),"",G539-F539)</f>
        <v/>
      </c>
      <c r="K539" s="9" t="str">
        <f aca="false">IF(OR(F539="",I539=""),"",I539-F539)</f>
        <v/>
      </c>
      <c r="L539" s="2"/>
      <c r="M539" s="6" t="str">
        <f aca="false">IF(A539="","",IFERROR(INDEX(Concretagens!$G$2:$G$300,MATCH(A539,Concretagens!$A$2:$A$300,0)),""))</f>
        <v/>
      </c>
      <c r="N539" s="7" t="str">
        <f aca="false">IF(OR(L539="",M539=""),"",IF(ABS(L539-M539)&lt;=20,"Sim","Não"))</f>
        <v/>
      </c>
      <c r="O539" s="2"/>
      <c r="P539" s="2"/>
      <c r="Q539" s="2"/>
    </row>
    <row r="540" customFormat="false" ht="15" hidden="false" customHeight="false" outlineLevel="0" collapsed="false">
      <c r="A540" s="2"/>
      <c r="B540" s="3"/>
      <c r="C540" s="2"/>
      <c r="D540" s="2"/>
      <c r="E540" s="4"/>
      <c r="F540" s="8"/>
      <c r="G540" s="8"/>
      <c r="H540" s="8"/>
      <c r="I540" s="8"/>
      <c r="J540" s="9" t="str">
        <f aca="false">IF(OR(F540="",G540=""),"",G540-F540)</f>
        <v/>
      </c>
      <c r="K540" s="9" t="str">
        <f aca="false">IF(OR(F540="",I540=""),"",I540-F540)</f>
        <v/>
      </c>
      <c r="L540" s="2"/>
      <c r="M540" s="6" t="str">
        <f aca="false">IF(A540="","",IFERROR(INDEX(Concretagens!$G$2:$G$300,MATCH(A540,Concretagens!$A$2:$A$300,0)),""))</f>
        <v/>
      </c>
      <c r="N540" s="7" t="str">
        <f aca="false">IF(OR(L540="",M540=""),"",IF(ABS(L540-M540)&lt;=20,"Sim","Não"))</f>
        <v/>
      </c>
      <c r="O540" s="2"/>
      <c r="P540" s="2"/>
      <c r="Q540" s="2"/>
    </row>
    <row r="541" customFormat="false" ht="15" hidden="false" customHeight="false" outlineLevel="0" collapsed="false">
      <c r="A541" s="2"/>
      <c r="B541" s="3"/>
      <c r="C541" s="2"/>
      <c r="D541" s="2"/>
      <c r="E541" s="4"/>
      <c r="F541" s="8"/>
      <c r="G541" s="8"/>
      <c r="H541" s="8"/>
      <c r="I541" s="8"/>
      <c r="J541" s="9" t="str">
        <f aca="false">IF(OR(F541="",G541=""),"",G541-F541)</f>
        <v/>
      </c>
      <c r="K541" s="9" t="str">
        <f aca="false">IF(OR(F541="",I541=""),"",I541-F541)</f>
        <v/>
      </c>
      <c r="L541" s="2"/>
      <c r="M541" s="6" t="str">
        <f aca="false">IF(A541="","",IFERROR(INDEX(Concretagens!$G$2:$G$300,MATCH(A541,Concretagens!$A$2:$A$300,0)),""))</f>
        <v/>
      </c>
      <c r="N541" s="7" t="str">
        <f aca="false">IF(OR(L541="",M541=""),"",IF(ABS(L541-M541)&lt;=20,"Sim","Não"))</f>
        <v/>
      </c>
      <c r="O541" s="2"/>
      <c r="P541" s="2"/>
      <c r="Q541" s="2"/>
    </row>
    <row r="542" customFormat="false" ht="15" hidden="false" customHeight="false" outlineLevel="0" collapsed="false">
      <c r="A542" s="2"/>
      <c r="B542" s="3"/>
      <c r="C542" s="2"/>
      <c r="D542" s="2"/>
      <c r="E542" s="4"/>
      <c r="F542" s="8"/>
      <c r="G542" s="8"/>
      <c r="H542" s="8"/>
      <c r="I542" s="8"/>
      <c r="J542" s="9" t="str">
        <f aca="false">IF(OR(F542="",G542=""),"",G542-F542)</f>
        <v/>
      </c>
      <c r="K542" s="9" t="str">
        <f aca="false">IF(OR(F542="",I542=""),"",I542-F542)</f>
        <v/>
      </c>
      <c r="L542" s="2"/>
      <c r="M542" s="6" t="str">
        <f aca="false">IF(A542="","",IFERROR(INDEX(Concretagens!$G$2:$G$300,MATCH(A542,Concretagens!$A$2:$A$300,0)),""))</f>
        <v/>
      </c>
      <c r="N542" s="7" t="str">
        <f aca="false">IF(OR(L542="",M542=""),"",IF(ABS(L542-M542)&lt;=20,"Sim","Não"))</f>
        <v/>
      </c>
      <c r="O542" s="2"/>
      <c r="P542" s="2"/>
      <c r="Q542" s="2"/>
    </row>
    <row r="543" customFormat="false" ht="15" hidden="false" customHeight="false" outlineLevel="0" collapsed="false">
      <c r="A543" s="2"/>
      <c r="B543" s="3"/>
      <c r="C543" s="2"/>
      <c r="D543" s="2"/>
      <c r="E543" s="4"/>
      <c r="F543" s="8"/>
      <c r="G543" s="8"/>
      <c r="H543" s="8"/>
      <c r="I543" s="8"/>
      <c r="J543" s="9" t="str">
        <f aca="false">IF(OR(F543="",G543=""),"",G543-F543)</f>
        <v/>
      </c>
      <c r="K543" s="9" t="str">
        <f aca="false">IF(OR(F543="",I543=""),"",I543-F543)</f>
        <v/>
      </c>
      <c r="L543" s="2"/>
      <c r="M543" s="6" t="str">
        <f aca="false">IF(A543="","",IFERROR(INDEX(Concretagens!$G$2:$G$300,MATCH(A543,Concretagens!$A$2:$A$300,0)),""))</f>
        <v/>
      </c>
      <c r="N543" s="7" t="str">
        <f aca="false">IF(OR(L543="",M543=""),"",IF(ABS(L543-M543)&lt;=20,"Sim","Não"))</f>
        <v/>
      </c>
      <c r="O543" s="2"/>
      <c r="P543" s="2"/>
      <c r="Q543" s="2"/>
    </row>
    <row r="544" customFormat="false" ht="15" hidden="false" customHeight="false" outlineLevel="0" collapsed="false">
      <c r="A544" s="2"/>
      <c r="B544" s="3"/>
      <c r="C544" s="2"/>
      <c r="D544" s="2"/>
      <c r="E544" s="4"/>
      <c r="F544" s="8"/>
      <c r="G544" s="8"/>
      <c r="H544" s="8"/>
      <c r="I544" s="8"/>
      <c r="J544" s="9" t="str">
        <f aca="false">IF(OR(F544="",G544=""),"",G544-F544)</f>
        <v/>
      </c>
      <c r="K544" s="9" t="str">
        <f aca="false">IF(OR(F544="",I544=""),"",I544-F544)</f>
        <v/>
      </c>
      <c r="L544" s="2"/>
      <c r="M544" s="6" t="str">
        <f aca="false">IF(A544="","",IFERROR(INDEX(Concretagens!$G$2:$G$300,MATCH(A544,Concretagens!$A$2:$A$300,0)),""))</f>
        <v/>
      </c>
      <c r="N544" s="7" t="str">
        <f aca="false">IF(OR(L544="",M544=""),"",IF(ABS(L544-M544)&lt;=20,"Sim","Não"))</f>
        <v/>
      </c>
      <c r="O544" s="2"/>
      <c r="P544" s="2"/>
      <c r="Q544" s="2"/>
    </row>
    <row r="545" customFormat="false" ht="15" hidden="false" customHeight="false" outlineLevel="0" collapsed="false">
      <c r="A545" s="2"/>
      <c r="B545" s="3"/>
      <c r="C545" s="2"/>
      <c r="D545" s="2"/>
      <c r="E545" s="4"/>
      <c r="F545" s="8"/>
      <c r="G545" s="8"/>
      <c r="H545" s="8"/>
      <c r="I545" s="8"/>
      <c r="J545" s="9" t="str">
        <f aca="false">IF(OR(F545="",G545=""),"",G545-F545)</f>
        <v/>
      </c>
      <c r="K545" s="9" t="str">
        <f aca="false">IF(OR(F545="",I545=""),"",I545-F545)</f>
        <v/>
      </c>
      <c r="L545" s="2"/>
      <c r="M545" s="6" t="str">
        <f aca="false">IF(A545="","",IFERROR(INDEX(Concretagens!$G$2:$G$300,MATCH(A545,Concretagens!$A$2:$A$300,0)),""))</f>
        <v/>
      </c>
      <c r="N545" s="7" t="str">
        <f aca="false">IF(OR(L545="",M545=""),"",IF(ABS(L545-M545)&lt;=20,"Sim","Não"))</f>
        <v/>
      </c>
      <c r="O545" s="2"/>
      <c r="P545" s="2"/>
      <c r="Q545" s="2"/>
    </row>
    <row r="546" customFormat="false" ht="15" hidden="false" customHeight="false" outlineLevel="0" collapsed="false">
      <c r="A546" s="2"/>
      <c r="B546" s="3"/>
      <c r="C546" s="2"/>
      <c r="D546" s="2"/>
      <c r="E546" s="4"/>
      <c r="F546" s="8"/>
      <c r="G546" s="8"/>
      <c r="H546" s="8"/>
      <c r="I546" s="8"/>
      <c r="J546" s="9" t="str">
        <f aca="false">IF(OR(F546="",G546=""),"",G546-F546)</f>
        <v/>
      </c>
      <c r="K546" s="9" t="str">
        <f aca="false">IF(OR(F546="",I546=""),"",I546-F546)</f>
        <v/>
      </c>
      <c r="L546" s="2"/>
      <c r="M546" s="6" t="str">
        <f aca="false">IF(A546="","",IFERROR(INDEX(Concretagens!$G$2:$G$300,MATCH(A546,Concretagens!$A$2:$A$300,0)),""))</f>
        <v/>
      </c>
      <c r="N546" s="7" t="str">
        <f aca="false">IF(OR(L546="",M546=""),"",IF(ABS(L546-M546)&lt;=20,"Sim","Não"))</f>
        <v/>
      </c>
      <c r="O546" s="2"/>
      <c r="P546" s="2"/>
      <c r="Q546" s="2"/>
    </row>
    <row r="547" customFormat="false" ht="15" hidden="false" customHeight="false" outlineLevel="0" collapsed="false">
      <c r="A547" s="2"/>
      <c r="B547" s="3"/>
      <c r="C547" s="2"/>
      <c r="D547" s="2"/>
      <c r="E547" s="4"/>
      <c r="F547" s="8"/>
      <c r="G547" s="8"/>
      <c r="H547" s="8"/>
      <c r="I547" s="8"/>
      <c r="J547" s="9" t="str">
        <f aca="false">IF(OR(F547="",G547=""),"",G547-F547)</f>
        <v/>
      </c>
      <c r="K547" s="9" t="str">
        <f aca="false">IF(OR(F547="",I547=""),"",I547-F547)</f>
        <v/>
      </c>
      <c r="L547" s="2"/>
      <c r="M547" s="6" t="str">
        <f aca="false">IF(A547="","",IFERROR(INDEX(Concretagens!$G$2:$G$300,MATCH(A547,Concretagens!$A$2:$A$300,0)),""))</f>
        <v/>
      </c>
      <c r="N547" s="7" t="str">
        <f aca="false">IF(OR(L547="",M547=""),"",IF(ABS(L547-M547)&lt;=20,"Sim","Não"))</f>
        <v/>
      </c>
      <c r="O547" s="2"/>
      <c r="P547" s="2"/>
      <c r="Q547" s="2"/>
    </row>
    <row r="548" customFormat="false" ht="15" hidden="false" customHeight="false" outlineLevel="0" collapsed="false">
      <c r="A548" s="2"/>
      <c r="B548" s="3"/>
      <c r="C548" s="2"/>
      <c r="D548" s="2"/>
      <c r="E548" s="4"/>
      <c r="F548" s="8"/>
      <c r="G548" s="8"/>
      <c r="H548" s="8"/>
      <c r="I548" s="8"/>
      <c r="J548" s="9" t="str">
        <f aca="false">IF(OR(F548="",G548=""),"",G548-F548)</f>
        <v/>
      </c>
      <c r="K548" s="9" t="str">
        <f aca="false">IF(OR(F548="",I548=""),"",I548-F548)</f>
        <v/>
      </c>
      <c r="L548" s="2"/>
      <c r="M548" s="6" t="str">
        <f aca="false">IF(A548="","",IFERROR(INDEX(Concretagens!$G$2:$G$300,MATCH(A548,Concretagens!$A$2:$A$300,0)),""))</f>
        <v/>
      </c>
      <c r="N548" s="7" t="str">
        <f aca="false">IF(OR(L548="",M548=""),"",IF(ABS(L548-M548)&lt;=20,"Sim","Não"))</f>
        <v/>
      </c>
      <c r="O548" s="2"/>
      <c r="P548" s="2"/>
      <c r="Q548" s="2"/>
    </row>
    <row r="549" customFormat="false" ht="15" hidden="false" customHeight="false" outlineLevel="0" collapsed="false">
      <c r="A549" s="2"/>
      <c r="B549" s="3"/>
      <c r="C549" s="2"/>
      <c r="D549" s="2"/>
      <c r="E549" s="4"/>
      <c r="F549" s="8"/>
      <c r="G549" s="8"/>
      <c r="H549" s="8"/>
      <c r="I549" s="8"/>
      <c r="J549" s="9" t="str">
        <f aca="false">IF(OR(F549="",G549=""),"",G549-F549)</f>
        <v/>
      </c>
      <c r="K549" s="9" t="str">
        <f aca="false">IF(OR(F549="",I549=""),"",I549-F549)</f>
        <v/>
      </c>
      <c r="L549" s="2"/>
      <c r="M549" s="6" t="str">
        <f aca="false">IF(A549="","",IFERROR(INDEX(Concretagens!$G$2:$G$300,MATCH(A549,Concretagens!$A$2:$A$300,0)),""))</f>
        <v/>
      </c>
      <c r="N549" s="7" t="str">
        <f aca="false">IF(OR(L549="",M549=""),"",IF(ABS(L549-M549)&lt;=20,"Sim","Não"))</f>
        <v/>
      </c>
      <c r="O549" s="2"/>
      <c r="P549" s="2"/>
      <c r="Q549" s="2"/>
    </row>
    <row r="550" customFormat="false" ht="15" hidden="false" customHeight="false" outlineLevel="0" collapsed="false">
      <c r="A550" s="2"/>
      <c r="B550" s="3"/>
      <c r="C550" s="2"/>
      <c r="D550" s="2"/>
      <c r="E550" s="4"/>
      <c r="F550" s="8"/>
      <c r="G550" s="8"/>
      <c r="H550" s="8"/>
      <c r="I550" s="8"/>
      <c r="J550" s="9" t="str">
        <f aca="false">IF(OR(F550="",G550=""),"",G550-F550)</f>
        <v/>
      </c>
      <c r="K550" s="9" t="str">
        <f aca="false">IF(OR(F550="",I550=""),"",I550-F550)</f>
        <v/>
      </c>
      <c r="L550" s="2"/>
      <c r="M550" s="6" t="str">
        <f aca="false">IF(A550="","",IFERROR(INDEX(Concretagens!$G$2:$G$300,MATCH(A550,Concretagens!$A$2:$A$300,0)),""))</f>
        <v/>
      </c>
      <c r="N550" s="7" t="str">
        <f aca="false">IF(OR(L550="",M550=""),"",IF(ABS(L550-M550)&lt;=20,"Sim","Não"))</f>
        <v/>
      </c>
      <c r="O550" s="2"/>
      <c r="P550" s="2"/>
      <c r="Q550" s="2"/>
    </row>
    <row r="551" customFormat="false" ht="15" hidden="false" customHeight="false" outlineLevel="0" collapsed="false">
      <c r="A551" s="2"/>
      <c r="B551" s="3"/>
      <c r="C551" s="2"/>
      <c r="D551" s="2"/>
      <c r="E551" s="4"/>
      <c r="F551" s="8"/>
      <c r="G551" s="8"/>
      <c r="H551" s="8"/>
      <c r="I551" s="8"/>
      <c r="J551" s="9" t="str">
        <f aca="false">IF(OR(F551="",G551=""),"",G551-F551)</f>
        <v/>
      </c>
      <c r="K551" s="9" t="str">
        <f aca="false">IF(OR(F551="",I551=""),"",I551-F551)</f>
        <v/>
      </c>
      <c r="L551" s="2"/>
      <c r="M551" s="6" t="str">
        <f aca="false">IF(A551="","",IFERROR(INDEX(Concretagens!$G$2:$G$300,MATCH(A551,Concretagens!$A$2:$A$300,0)),""))</f>
        <v/>
      </c>
      <c r="N551" s="7" t="str">
        <f aca="false">IF(OR(L551="",M551=""),"",IF(ABS(L551-M551)&lt;=20,"Sim","Não"))</f>
        <v/>
      </c>
      <c r="O551" s="2"/>
      <c r="P551" s="2"/>
      <c r="Q551" s="2"/>
    </row>
    <row r="552" customFormat="false" ht="15" hidden="false" customHeight="false" outlineLevel="0" collapsed="false">
      <c r="A552" s="2"/>
      <c r="B552" s="3"/>
      <c r="C552" s="2"/>
      <c r="D552" s="2"/>
      <c r="E552" s="4"/>
      <c r="F552" s="8"/>
      <c r="G552" s="8"/>
      <c r="H552" s="8"/>
      <c r="I552" s="8"/>
      <c r="J552" s="9" t="str">
        <f aca="false">IF(OR(F552="",G552=""),"",G552-F552)</f>
        <v/>
      </c>
      <c r="K552" s="9" t="str">
        <f aca="false">IF(OR(F552="",I552=""),"",I552-F552)</f>
        <v/>
      </c>
      <c r="L552" s="2"/>
      <c r="M552" s="6" t="str">
        <f aca="false">IF(A552="","",IFERROR(INDEX(Concretagens!$G$2:$G$300,MATCH(A552,Concretagens!$A$2:$A$300,0)),""))</f>
        <v/>
      </c>
      <c r="N552" s="7" t="str">
        <f aca="false">IF(OR(L552="",M552=""),"",IF(ABS(L552-M552)&lt;=20,"Sim","Não"))</f>
        <v/>
      </c>
      <c r="O552" s="2"/>
      <c r="P552" s="2"/>
      <c r="Q552" s="2"/>
    </row>
    <row r="553" customFormat="false" ht="15" hidden="false" customHeight="false" outlineLevel="0" collapsed="false">
      <c r="A553" s="2"/>
      <c r="B553" s="3"/>
      <c r="C553" s="2"/>
      <c r="D553" s="2"/>
      <c r="E553" s="4"/>
      <c r="F553" s="8"/>
      <c r="G553" s="8"/>
      <c r="H553" s="8"/>
      <c r="I553" s="8"/>
      <c r="J553" s="9" t="str">
        <f aca="false">IF(OR(F553="",G553=""),"",G553-F553)</f>
        <v/>
      </c>
      <c r="K553" s="9" t="str">
        <f aca="false">IF(OR(F553="",I553=""),"",I553-F553)</f>
        <v/>
      </c>
      <c r="L553" s="2"/>
      <c r="M553" s="6" t="str">
        <f aca="false">IF(A553="","",IFERROR(INDEX(Concretagens!$G$2:$G$300,MATCH(A553,Concretagens!$A$2:$A$300,0)),""))</f>
        <v/>
      </c>
      <c r="N553" s="7" t="str">
        <f aca="false">IF(OR(L553="",M553=""),"",IF(ABS(L553-M553)&lt;=20,"Sim","Não"))</f>
        <v/>
      </c>
      <c r="O553" s="2"/>
      <c r="P553" s="2"/>
      <c r="Q553" s="2"/>
    </row>
    <row r="554" customFormat="false" ht="15" hidden="false" customHeight="false" outlineLevel="0" collapsed="false">
      <c r="A554" s="2"/>
      <c r="B554" s="3"/>
      <c r="C554" s="2"/>
      <c r="D554" s="2"/>
      <c r="E554" s="4"/>
      <c r="F554" s="8"/>
      <c r="G554" s="8"/>
      <c r="H554" s="8"/>
      <c r="I554" s="8"/>
      <c r="J554" s="9" t="str">
        <f aca="false">IF(OR(F554="",G554=""),"",G554-F554)</f>
        <v/>
      </c>
      <c r="K554" s="9" t="str">
        <f aca="false">IF(OR(F554="",I554=""),"",I554-F554)</f>
        <v/>
      </c>
      <c r="L554" s="2"/>
      <c r="M554" s="6" t="str">
        <f aca="false">IF(A554="","",IFERROR(INDEX(Concretagens!$G$2:$G$300,MATCH(A554,Concretagens!$A$2:$A$300,0)),""))</f>
        <v/>
      </c>
      <c r="N554" s="7" t="str">
        <f aca="false">IF(OR(L554="",M554=""),"",IF(ABS(L554-M554)&lt;=20,"Sim","Não"))</f>
        <v/>
      </c>
      <c r="O554" s="2"/>
      <c r="P554" s="2"/>
      <c r="Q554" s="2"/>
    </row>
    <row r="555" customFormat="false" ht="15" hidden="false" customHeight="false" outlineLevel="0" collapsed="false">
      <c r="A555" s="2"/>
      <c r="B555" s="3"/>
      <c r="C555" s="2"/>
      <c r="D555" s="2"/>
      <c r="E555" s="4"/>
      <c r="F555" s="8"/>
      <c r="G555" s="8"/>
      <c r="H555" s="8"/>
      <c r="I555" s="8"/>
      <c r="J555" s="9" t="str">
        <f aca="false">IF(OR(F555="",G555=""),"",G555-F555)</f>
        <v/>
      </c>
      <c r="K555" s="9" t="str">
        <f aca="false">IF(OR(F555="",I555=""),"",I555-F555)</f>
        <v/>
      </c>
      <c r="L555" s="2"/>
      <c r="M555" s="6" t="str">
        <f aca="false">IF(A555="","",IFERROR(INDEX(Concretagens!$G$2:$G$300,MATCH(A555,Concretagens!$A$2:$A$300,0)),""))</f>
        <v/>
      </c>
      <c r="N555" s="7" t="str">
        <f aca="false">IF(OR(L555="",M555=""),"",IF(ABS(L555-M555)&lt;=20,"Sim","Não"))</f>
        <v/>
      </c>
      <c r="O555" s="2"/>
      <c r="P555" s="2"/>
      <c r="Q555" s="2"/>
    </row>
    <row r="556" customFormat="false" ht="15" hidden="false" customHeight="false" outlineLevel="0" collapsed="false">
      <c r="A556" s="2"/>
      <c r="B556" s="3"/>
      <c r="C556" s="2"/>
      <c r="D556" s="2"/>
      <c r="E556" s="4"/>
      <c r="F556" s="8"/>
      <c r="G556" s="8"/>
      <c r="H556" s="8"/>
      <c r="I556" s="8"/>
      <c r="J556" s="9" t="str">
        <f aca="false">IF(OR(F556="",G556=""),"",G556-F556)</f>
        <v/>
      </c>
      <c r="K556" s="9" t="str">
        <f aca="false">IF(OR(F556="",I556=""),"",I556-F556)</f>
        <v/>
      </c>
      <c r="L556" s="2"/>
      <c r="M556" s="6" t="str">
        <f aca="false">IF(A556="","",IFERROR(INDEX(Concretagens!$G$2:$G$300,MATCH(A556,Concretagens!$A$2:$A$300,0)),""))</f>
        <v/>
      </c>
      <c r="N556" s="7" t="str">
        <f aca="false">IF(OR(L556="",M556=""),"",IF(ABS(L556-M556)&lt;=20,"Sim","Não"))</f>
        <v/>
      </c>
      <c r="O556" s="2"/>
      <c r="P556" s="2"/>
      <c r="Q556" s="2"/>
    </row>
    <row r="557" customFormat="false" ht="15" hidden="false" customHeight="false" outlineLevel="0" collapsed="false">
      <c r="A557" s="2"/>
      <c r="B557" s="3"/>
      <c r="C557" s="2"/>
      <c r="D557" s="2"/>
      <c r="E557" s="4"/>
      <c r="F557" s="8"/>
      <c r="G557" s="8"/>
      <c r="H557" s="8"/>
      <c r="I557" s="8"/>
      <c r="J557" s="9" t="str">
        <f aca="false">IF(OR(F557="",G557=""),"",G557-F557)</f>
        <v/>
      </c>
      <c r="K557" s="9" t="str">
        <f aca="false">IF(OR(F557="",I557=""),"",I557-F557)</f>
        <v/>
      </c>
      <c r="L557" s="2"/>
      <c r="M557" s="6" t="str">
        <f aca="false">IF(A557="","",IFERROR(INDEX(Concretagens!$G$2:$G$300,MATCH(A557,Concretagens!$A$2:$A$300,0)),""))</f>
        <v/>
      </c>
      <c r="N557" s="7" t="str">
        <f aca="false">IF(OR(L557="",M557=""),"",IF(ABS(L557-M557)&lt;=20,"Sim","Não"))</f>
        <v/>
      </c>
      <c r="O557" s="2"/>
      <c r="P557" s="2"/>
      <c r="Q557" s="2"/>
    </row>
    <row r="558" customFormat="false" ht="15" hidden="false" customHeight="false" outlineLevel="0" collapsed="false">
      <c r="A558" s="2"/>
      <c r="B558" s="3"/>
      <c r="C558" s="2"/>
      <c r="D558" s="2"/>
      <c r="E558" s="4"/>
      <c r="F558" s="8"/>
      <c r="G558" s="8"/>
      <c r="H558" s="8"/>
      <c r="I558" s="8"/>
      <c r="J558" s="9" t="str">
        <f aca="false">IF(OR(F558="",G558=""),"",G558-F558)</f>
        <v/>
      </c>
      <c r="K558" s="9" t="str">
        <f aca="false">IF(OR(F558="",I558=""),"",I558-F558)</f>
        <v/>
      </c>
      <c r="L558" s="2"/>
      <c r="M558" s="6" t="str">
        <f aca="false">IF(A558="","",IFERROR(INDEX(Concretagens!$G$2:$G$300,MATCH(A558,Concretagens!$A$2:$A$300,0)),""))</f>
        <v/>
      </c>
      <c r="N558" s="7" t="str">
        <f aca="false">IF(OR(L558="",M558=""),"",IF(ABS(L558-M558)&lt;=20,"Sim","Não"))</f>
        <v/>
      </c>
      <c r="O558" s="2"/>
      <c r="P558" s="2"/>
      <c r="Q558" s="2"/>
    </row>
    <row r="559" customFormat="false" ht="15" hidden="false" customHeight="false" outlineLevel="0" collapsed="false">
      <c r="A559" s="2"/>
      <c r="B559" s="3"/>
      <c r="C559" s="2"/>
      <c r="D559" s="2"/>
      <c r="E559" s="4"/>
      <c r="F559" s="8"/>
      <c r="G559" s="8"/>
      <c r="H559" s="8"/>
      <c r="I559" s="8"/>
      <c r="J559" s="9" t="str">
        <f aca="false">IF(OR(F559="",G559=""),"",G559-F559)</f>
        <v/>
      </c>
      <c r="K559" s="9" t="str">
        <f aca="false">IF(OR(F559="",I559=""),"",I559-F559)</f>
        <v/>
      </c>
      <c r="L559" s="2"/>
      <c r="M559" s="6" t="str">
        <f aca="false">IF(A559="","",IFERROR(INDEX(Concretagens!$G$2:$G$300,MATCH(A559,Concretagens!$A$2:$A$300,0)),""))</f>
        <v/>
      </c>
      <c r="N559" s="7" t="str">
        <f aca="false">IF(OR(L559="",M559=""),"",IF(ABS(L559-M559)&lt;=20,"Sim","Não"))</f>
        <v/>
      </c>
      <c r="O559" s="2"/>
      <c r="P559" s="2"/>
      <c r="Q559" s="2"/>
    </row>
    <row r="560" customFormat="false" ht="15" hidden="false" customHeight="false" outlineLevel="0" collapsed="false">
      <c r="A560" s="2"/>
      <c r="B560" s="3"/>
      <c r="C560" s="2"/>
      <c r="D560" s="2"/>
      <c r="E560" s="4"/>
      <c r="F560" s="8"/>
      <c r="G560" s="8"/>
      <c r="H560" s="8"/>
      <c r="I560" s="8"/>
      <c r="J560" s="9" t="str">
        <f aca="false">IF(OR(F560="",G560=""),"",G560-F560)</f>
        <v/>
      </c>
      <c r="K560" s="9" t="str">
        <f aca="false">IF(OR(F560="",I560=""),"",I560-F560)</f>
        <v/>
      </c>
      <c r="L560" s="2"/>
      <c r="M560" s="6" t="str">
        <f aca="false">IF(A560="","",IFERROR(INDEX(Concretagens!$G$2:$G$300,MATCH(A560,Concretagens!$A$2:$A$300,0)),""))</f>
        <v/>
      </c>
      <c r="N560" s="7" t="str">
        <f aca="false">IF(OR(L560="",M560=""),"",IF(ABS(L560-M560)&lt;=20,"Sim","Não"))</f>
        <v/>
      </c>
      <c r="O560" s="2"/>
      <c r="P560" s="2"/>
      <c r="Q560" s="2"/>
    </row>
    <row r="561" customFormat="false" ht="15" hidden="false" customHeight="false" outlineLevel="0" collapsed="false">
      <c r="A561" s="2"/>
      <c r="B561" s="3"/>
      <c r="C561" s="2"/>
      <c r="D561" s="2"/>
      <c r="E561" s="4"/>
      <c r="F561" s="8"/>
      <c r="G561" s="8"/>
      <c r="H561" s="8"/>
      <c r="I561" s="8"/>
      <c r="J561" s="9" t="str">
        <f aca="false">IF(OR(F561="",G561=""),"",G561-F561)</f>
        <v/>
      </c>
      <c r="K561" s="9" t="str">
        <f aca="false">IF(OR(F561="",I561=""),"",I561-F561)</f>
        <v/>
      </c>
      <c r="L561" s="2"/>
      <c r="M561" s="6" t="str">
        <f aca="false">IF(A561="","",IFERROR(INDEX(Concretagens!$G$2:$G$300,MATCH(A561,Concretagens!$A$2:$A$300,0)),""))</f>
        <v/>
      </c>
      <c r="N561" s="7" t="str">
        <f aca="false">IF(OR(L561="",M561=""),"",IF(ABS(L561-M561)&lt;=20,"Sim","Não"))</f>
        <v/>
      </c>
      <c r="O561" s="2"/>
      <c r="P561" s="2"/>
      <c r="Q561" s="2"/>
    </row>
    <row r="562" customFormat="false" ht="15" hidden="false" customHeight="false" outlineLevel="0" collapsed="false">
      <c r="A562" s="2"/>
      <c r="B562" s="3"/>
      <c r="C562" s="2"/>
      <c r="D562" s="2"/>
      <c r="E562" s="4"/>
      <c r="F562" s="8"/>
      <c r="G562" s="8"/>
      <c r="H562" s="8"/>
      <c r="I562" s="8"/>
      <c r="J562" s="9" t="str">
        <f aca="false">IF(OR(F562="",G562=""),"",G562-F562)</f>
        <v/>
      </c>
      <c r="K562" s="9" t="str">
        <f aca="false">IF(OR(F562="",I562=""),"",I562-F562)</f>
        <v/>
      </c>
      <c r="L562" s="2"/>
      <c r="M562" s="6" t="str">
        <f aca="false">IF(A562="","",IFERROR(INDEX(Concretagens!$G$2:$G$300,MATCH(A562,Concretagens!$A$2:$A$300,0)),""))</f>
        <v/>
      </c>
      <c r="N562" s="7" t="str">
        <f aca="false">IF(OR(L562="",M562=""),"",IF(ABS(L562-M562)&lt;=20,"Sim","Não"))</f>
        <v/>
      </c>
      <c r="O562" s="2"/>
      <c r="P562" s="2"/>
      <c r="Q562" s="2"/>
    </row>
    <row r="563" customFormat="false" ht="15" hidden="false" customHeight="false" outlineLevel="0" collapsed="false">
      <c r="A563" s="2"/>
      <c r="B563" s="3"/>
      <c r="C563" s="2"/>
      <c r="D563" s="2"/>
      <c r="E563" s="4"/>
      <c r="F563" s="8"/>
      <c r="G563" s="8"/>
      <c r="H563" s="8"/>
      <c r="I563" s="8"/>
      <c r="J563" s="9" t="str">
        <f aca="false">IF(OR(F563="",G563=""),"",G563-F563)</f>
        <v/>
      </c>
      <c r="K563" s="9" t="str">
        <f aca="false">IF(OR(F563="",I563=""),"",I563-F563)</f>
        <v/>
      </c>
      <c r="L563" s="2"/>
      <c r="M563" s="6" t="str">
        <f aca="false">IF(A563="","",IFERROR(INDEX(Concretagens!$G$2:$G$300,MATCH(A563,Concretagens!$A$2:$A$300,0)),""))</f>
        <v/>
      </c>
      <c r="N563" s="7" t="str">
        <f aca="false">IF(OR(L563="",M563=""),"",IF(ABS(L563-M563)&lt;=20,"Sim","Não"))</f>
        <v/>
      </c>
      <c r="O563" s="2"/>
      <c r="P563" s="2"/>
      <c r="Q563" s="2"/>
    </row>
    <row r="564" customFormat="false" ht="15" hidden="false" customHeight="false" outlineLevel="0" collapsed="false">
      <c r="A564" s="2"/>
      <c r="B564" s="3"/>
      <c r="C564" s="2"/>
      <c r="D564" s="2"/>
      <c r="E564" s="4"/>
      <c r="F564" s="8"/>
      <c r="G564" s="8"/>
      <c r="H564" s="8"/>
      <c r="I564" s="8"/>
      <c r="J564" s="9" t="str">
        <f aca="false">IF(OR(F564="",G564=""),"",G564-F564)</f>
        <v/>
      </c>
      <c r="K564" s="9" t="str">
        <f aca="false">IF(OR(F564="",I564=""),"",I564-F564)</f>
        <v/>
      </c>
      <c r="L564" s="2"/>
      <c r="M564" s="6" t="str">
        <f aca="false">IF(A564="","",IFERROR(INDEX(Concretagens!$G$2:$G$300,MATCH(A564,Concretagens!$A$2:$A$300,0)),""))</f>
        <v/>
      </c>
      <c r="N564" s="7" t="str">
        <f aca="false">IF(OR(L564="",M564=""),"",IF(ABS(L564-M564)&lt;=20,"Sim","Não"))</f>
        <v/>
      </c>
      <c r="O564" s="2"/>
      <c r="P564" s="2"/>
      <c r="Q564" s="2"/>
    </row>
    <row r="565" customFormat="false" ht="15" hidden="false" customHeight="false" outlineLevel="0" collapsed="false">
      <c r="A565" s="2"/>
      <c r="B565" s="3"/>
      <c r="C565" s="2"/>
      <c r="D565" s="2"/>
      <c r="E565" s="4"/>
      <c r="F565" s="8"/>
      <c r="G565" s="8"/>
      <c r="H565" s="8"/>
      <c r="I565" s="8"/>
      <c r="J565" s="9" t="str">
        <f aca="false">IF(OR(F565="",G565=""),"",G565-F565)</f>
        <v/>
      </c>
      <c r="K565" s="9" t="str">
        <f aca="false">IF(OR(F565="",I565=""),"",I565-F565)</f>
        <v/>
      </c>
      <c r="L565" s="2"/>
      <c r="M565" s="6" t="str">
        <f aca="false">IF(A565="","",IFERROR(INDEX(Concretagens!$G$2:$G$300,MATCH(A565,Concretagens!$A$2:$A$300,0)),""))</f>
        <v/>
      </c>
      <c r="N565" s="7" t="str">
        <f aca="false">IF(OR(L565="",M565=""),"",IF(ABS(L565-M565)&lt;=20,"Sim","Não"))</f>
        <v/>
      </c>
      <c r="O565" s="2"/>
      <c r="P565" s="2"/>
      <c r="Q565" s="2"/>
    </row>
    <row r="566" customFormat="false" ht="15" hidden="false" customHeight="false" outlineLevel="0" collapsed="false">
      <c r="A566" s="2"/>
      <c r="B566" s="3"/>
      <c r="C566" s="2"/>
      <c r="D566" s="2"/>
      <c r="E566" s="4"/>
      <c r="F566" s="8"/>
      <c r="G566" s="8"/>
      <c r="H566" s="8"/>
      <c r="I566" s="8"/>
      <c r="J566" s="9" t="str">
        <f aca="false">IF(OR(F566="",G566=""),"",G566-F566)</f>
        <v/>
      </c>
      <c r="K566" s="9" t="str">
        <f aca="false">IF(OR(F566="",I566=""),"",I566-F566)</f>
        <v/>
      </c>
      <c r="L566" s="2"/>
      <c r="M566" s="6" t="str">
        <f aca="false">IF(A566="","",IFERROR(INDEX(Concretagens!$G$2:$G$300,MATCH(A566,Concretagens!$A$2:$A$300,0)),""))</f>
        <v/>
      </c>
      <c r="N566" s="7" t="str">
        <f aca="false">IF(OR(L566="",M566=""),"",IF(ABS(L566-M566)&lt;=20,"Sim","Não"))</f>
        <v/>
      </c>
      <c r="O566" s="2"/>
      <c r="P566" s="2"/>
      <c r="Q566" s="2"/>
    </row>
    <row r="567" customFormat="false" ht="15" hidden="false" customHeight="false" outlineLevel="0" collapsed="false">
      <c r="A567" s="2"/>
      <c r="B567" s="3"/>
      <c r="C567" s="2"/>
      <c r="D567" s="2"/>
      <c r="E567" s="4"/>
      <c r="F567" s="8"/>
      <c r="G567" s="8"/>
      <c r="H567" s="8"/>
      <c r="I567" s="8"/>
      <c r="J567" s="9" t="str">
        <f aca="false">IF(OR(F567="",G567=""),"",G567-F567)</f>
        <v/>
      </c>
      <c r="K567" s="9" t="str">
        <f aca="false">IF(OR(F567="",I567=""),"",I567-F567)</f>
        <v/>
      </c>
      <c r="L567" s="2"/>
      <c r="M567" s="6" t="str">
        <f aca="false">IF(A567="","",IFERROR(INDEX(Concretagens!$G$2:$G$300,MATCH(A567,Concretagens!$A$2:$A$300,0)),""))</f>
        <v/>
      </c>
      <c r="N567" s="7" t="str">
        <f aca="false">IF(OR(L567="",M567=""),"",IF(ABS(L567-M567)&lt;=20,"Sim","Não"))</f>
        <v/>
      </c>
      <c r="O567" s="2"/>
      <c r="P567" s="2"/>
      <c r="Q567" s="2"/>
    </row>
    <row r="568" customFormat="false" ht="15" hidden="false" customHeight="false" outlineLevel="0" collapsed="false">
      <c r="A568" s="2"/>
      <c r="B568" s="3"/>
      <c r="C568" s="2"/>
      <c r="D568" s="2"/>
      <c r="E568" s="4"/>
      <c r="F568" s="8"/>
      <c r="G568" s="8"/>
      <c r="H568" s="8"/>
      <c r="I568" s="8"/>
      <c r="J568" s="9" t="str">
        <f aca="false">IF(OR(F568="",G568=""),"",G568-F568)</f>
        <v/>
      </c>
      <c r="K568" s="9" t="str">
        <f aca="false">IF(OR(F568="",I568=""),"",I568-F568)</f>
        <v/>
      </c>
      <c r="L568" s="2"/>
      <c r="M568" s="6" t="str">
        <f aca="false">IF(A568="","",IFERROR(INDEX(Concretagens!$G$2:$G$300,MATCH(A568,Concretagens!$A$2:$A$300,0)),""))</f>
        <v/>
      </c>
      <c r="N568" s="7" t="str">
        <f aca="false">IF(OR(L568="",M568=""),"",IF(ABS(L568-M568)&lt;=20,"Sim","Não"))</f>
        <v/>
      </c>
      <c r="O568" s="2"/>
      <c r="P568" s="2"/>
      <c r="Q568" s="2"/>
    </row>
    <row r="569" customFormat="false" ht="15" hidden="false" customHeight="false" outlineLevel="0" collapsed="false">
      <c r="A569" s="2"/>
      <c r="B569" s="3"/>
      <c r="C569" s="2"/>
      <c r="D569" s="2"/>
      <c r="E569" s="4"/>
      <c r="F569" s="8"/>
      <c r="G569" s="8"/>
      <c r="H569" s="8"/>
      <c r="I569" s="8"/>
      <c r="J569" s="9" t="str">
        <f aca="false">IF(OR(F569="",G569=""),"",G569-F569)</f>
        <v/>
      </c>
      <c r="K569" s="9" t="str">
        <f aca="false">IF(OR(F569="",I569=""),"",I569-F569)</f>
        <v/>
      </c>
      <c r="L569" s="2"/>
      <c r="M569" s="6" t="str">
        <f aca="false">IF(A569="","",IFERROR(INDEX(Concretagens!$G$2:$G$300,MATCH(A569,Concretagens!$A$2:$A$300,0)),""))</f>
        <v/>
      </c>
      <c r="N569" s="7" t="str">
        <f aca="false">IF(OR(L569="",M569=""),"",IF(ABS(L569-M569)&lt;=20,"Sim","Não"))</f>
        <v/>
      </c>
      <c r="O569" s="2"/>
      <c r="P569" s="2"/>
      <c r="Q569" s="2"/>
    </row>
    <row r="570" customFormat="false" ht="15" hidden="false" customHeight="false" outlineLevel="0" collapsed="false">
      <c r="A570" s="2"/>
      <c r="B570" s="3"/>
      <c r="C570" s="2"/>
      <c r="D570" s="2"/>
      <c r="E570" s="4"/>
      <c r="F570" s="8"/>
      <c r="G570" s="8"/>
      <c r="H570" s="8"/>
      <c r="I570" s="8"/>
      <c r="J570" s="9" t="str">
        <f aca="false">IF(OR(F570="",G570=""),"",G570-F570)</f>
        <v/>
      </c>
      <c r="K570" s="9" t="str">
        <f aca="false">IF(OR(F570="",I570=""),"",I570-F570)</f>
        <v/>
      </c>
      <c r="L570" s="2"/>
      <c r="M570" s="6" t="str">
        <f aca="false">IF(A570="","",IFERROR(INDEX(Concretagens!$G$2:$G$300,MATCH(A570,Concretagens!$A$2:$A$300,0)),""))</f>
        <v/>
      </c>
      <c r="N570" s="7" t="str">
        <f aca="false">IF(OR(L570="",M570=""),"",IF(ABS(L570-M570)&lt;=20,"Sim","Não"))</f>
        <v/>
      </c>
      <c r="O570" s="2"/>
      <c r="P570" s="2"/>
      <c r="Q570" s="2"/>
    </row>
    <row r="571" customFormat="false" ht="15" hidden="false" customHeight="false" outlineLevel="0" collapsed="false">
      <c r="A571" s="2"/>
      <c r="B571" s="3"/>
      <c r="C571" s="2"/>
      <c r="D571" s="2"/>
      <c r="E571" s="4"/>
      <c r="F571" s="8"/>
      <c r="G571" s="8"/>
      <c r="H571" s="8"/>
      <c r="I571" s="8"/>
      <c r="J571" s="9" t="str">
        <f aca="false">IF(OR(F571="",G571=""),"",G571-F571)</f>
        <v/>
      </c>
      <c r="K571" s="9" t="str">
        <f aca="false">IF(OR(F571="",I571=""),"",I571-F571)</f>
        <v/>
      </c>
      <c r="L571" s="2"/>
      <c r="M571" s="6" t="str">
        <f aca="false">IF(A571="","",IFERROR(INDEX(Concretagens!$G$2:$G$300,MATCH(A571,Concretagens!$A$2:$A$300,0)),""))</f>
        <v/>
      </c>
      <c r="N571" s="7" t="str">
        <f aca="false">IF(OR(L571="",M571=""),"",IF(ABS(L571-M571)&lt;=20,"Sim","Não"))</f>
        <v/>
      </c>
      <c r="O571" s="2"/>
      <c r="P571" s="2"/>
      <c r="Q571" s="2"/>
    </row>
    <row r="572" customFormat="false" ht="15" hidden="false" customHeight="false" outlineLevel="0" collapsed="false">
      <c r="A572" s="2"/>
      <c r="B572" s="3"/>
      <c r="C572" s="2"/>
      <c r="D572" s="2"/>
      <c r="E572" s="4"/>
      <c r="F572" s="8"/>
      <c r="G572" s="8"/>
      <c r="H572" s="8"/>
      <c r="I572" s="8"/>
      <c r="J572" s="9" t="str">
        <f aca="false">IF(OR(F572="",G572=""),"",G572-F572)</f>
        <v/>
      </c>
      <c r="K572" s="9" t="str">
        <f aca="false">IF(OR(F572="",I572=""),"",I572-F572)</f>
        <v/>
      </c>
      <c r="L572" s="2"/>
      <c r="M572" s="6" t="str">
        <f aca="false">IF(A572="","",IFERROR(INDEX(Concretagens!$G$2:$G$300,MATCH(A572,Concretagens!$A$2:$A$300,0)),""))</f>
        <v/>
      </c>
      <c r="N572" s="7" t="str">
        <f aca="false">IF(OR(L572="",M572=""),"",IF(ABS(L572-M572)&lt;=20,"Sim","Não"))</f>
        <v/>
      </c>
      <c r="O572" s="2"/>
      <c r="P572" s="2"/>
      <c r="Q572" s="2"/>
    </row>
    <row r="573" customFormat="false" ht="15" hidden="false" customHeight="false" outlineLevel="0" collapsed="false">
      <c r="A573" s="2"/>
      <c r="B573" s="3"/>
      <c r="C573" s="2"/>
      <c r="D573" s="2"/>
      <c r="E573" s="4"/>
      <c r="F573" s="8"/>
      <c r="G573" s="8"/>
      <c r="H573" s="8"/>
      <c r="I573" s="8"/>
      <c r="J573" s="9" t="str">
        <f aca="false">IF(OR(F573="",G573=""),"",G573-F573)</f>
        <v/>
      </c>
      <c r="K573" s="9" t="str">
        <f aca="false">IF(OR(F573="",I573=""),"",I573-F573)</f>
        <v/>
      </c>
      <c r="L573" s="2"/>
      <c r="M573" s="6" t="str">
        <f aca="false">IF(A573="","",IFERROR(INDEX(Concretagens!$G$2:$G$300,MATCH(A573,Concretagens!$A$2:$A$300,0)),""))</f>
        <v/>
      </c>
      <c r="N573" s="7" t="str">
        <f aca="false">IF(OR(L573="",M573=""),"",IF(ABS(L573-M573)&lt;=20,"Sim","Não"))</f>
        <v/>
      </c>
      <c r="O573" s="2"/>
      <c r="P573" s="2"/>
      <c r="Q573" s="2"/>
    </row>
    <row r="574" customFormat="false" ht="15" hidden="false" customHeight="false" outlineLevel="0" collapsed="false">
      <c r="A574" s="2"/>
      <c r="B574" s="3"/>
      <c r="C574" s="2"/>
      <c r="D574" s="2"/>
      <c r="E574" s="4"/>
      <c r="F574" s="8"/>
      <c r="G574" s="8"/>
      <c r="H574" s="8"/>
      <c r="I574" s="8"/>
      <c r="J574" s="9" t="str">
        <f aca="false">IF(OR(F574="",G574=""),"",G574-F574)</f>
        <v/>
      </c>
      <c r="K574" s="9" t="str">
        <f aca="false">IF(OR(F574="",I574=""),"",I574-F574)</f>
        <v/>
      </c>
      <c r="L574" s="2"/>
      <c r="M574" s="6" t="str">
        <f aca="false">IF(A574="","",IFERROR(INDEX(Concretagens!$G$2:$G$300,MATCH(A574,Concretagens!$A$2:$A$300,0)),""))</f>
        <v/>
      </c>
      <c r="N574" s="7" t="str">
        <f aca="false">IF(OR(L574="",M574=""),"",IF(ABS(L574-M574)&lt;=20,"Sim","Não"))</f>
        <v/>
      </c>
      <c r="O574" s="2"/>
      <c r="P574" s="2"/>
      <c r="Q574" s="2"/>
    </row>
    <row r="575" customFormat="false" ht="15" hidden="false" customHeight="false" outlineLevel="0" collapsed="false">
      <c r="A575" s="2"/>
      <c r="B575" s="3"/>
      <c r="C575" s="2"/>
      <c r="D575" s="2"/>
      <c r="E575" s="4"/>
      <c r="F575" s="8"/>
      <c r="G575" s="8"/>
      <c r="H575" s="8"/>
      <c r="I575" s="8"/>
      <c r="J575" s="9" t="str">
        <f aca="false">IF(OR(F575="",G575=""),"",G575-F575)</f>
        <v/>
      </c>
      <c r="K575" s="9" t="str">
        <f aca="false">IF(OR(F575="",I575=""),"",I575-F575)</f>
        <v/>
      </c>
      <c r="L575" s="2"/>
      <c r="M575" s="6" t="str">
        <f aca="false">IF(A575="","",IFERROR(INDEX(Concretagens!$G$2:$G$300,MATCH(A575,Concretagens!$A$2:$A$300,0)),""))</f>
        <v/>
      </c>
      <c r="N575" s="7" t="str">
        <f aca="false">IF(OR(L575="",M575=""),"",IF(ABS(L575-M575)&lt;=20,"Sim","Não"))</f>
        <v/>
      </c>
      <c r="O575" s="2"/>
      <c r="P575" s="2"/>
      <c r="Q575" s="2"/>
    </row>
    <row r="576" customFormat="false" ht="15" hidden="false" customHeight="false" outlineLevel="0" collapsed="false">
      <c r="A576" s="2"/>
      <c r="B576" s="3"/>
      <c r="C576" s="2"/>
      <c r="D576" s="2"/>
      <c r="E576" s="4"/>
      <c r="F576" s="8"/>
      <c r="G576" s="8"/>
      <c r="H576" s="8"/>
      <c r="I576" s="8"/>
      <c r="J576" s="9" t="str">
        <f aca="false">IF(OR(F576="",G576=""),"",G576-F576)</f>
        <v/>
      </c>
      <c r="K576" s="9" t="str">
        <f aca="false">IF(OR(F576="",I576=""),"",I576-F576)</f>
        <v/>
      </c>
      <c r="L576" s="2"/>
      <c r="M576" s="6" t="str">
        <f aca="false">IF(A576="","",IFERROR(INDEX(Concretagens!$G$2:$G$300,MATCH(A576,Concretagens!$A$2:$A$300,0)),""))</f>
        <v/>
      </c>
      <c r="N576" s="7" t="str">
        <f aca="false">IF(OR(L576="",M576=""),"",IF(ABS(L576-M576)&lt;=20,"Sim","Não"))</f>
        <v/>
      </c>
      <c r="O576" s="2"/>
      <c r="P576" s="2"/>
      <c r="Q576" s="2"/>
    </row>
    <row r="577" customFormat="false" ht="15" hidden="false" customHeight="false" outlineLevel="0" collapsed="false">
      <c r="A577" s="2"/>
      <c r="B577" s="3"/>
      <c r="C577" s="2"/>
      <c r="D577" s="2"/>
      <c r="E577" s="4"/>
      <c r="F577" s="8"/>
      <c r="G577" s="8"/>
      <c r="H577" s="8"/>
      <c r="I577" s="8"/>
      <c r="J577" s="9" t="str">
        <f aca="false">IF(OR(F577="",G577=""),"",G577-F577)</f>
        <v/>
      </c>
      <c r="K577" s="9" t="str">
        <f aca="false">IF(OR(F577="",I577=""),"",I577-F577)</f>
        <v/>
      </c>
      <c r="L577" s="2"/>
      <c r="M577" s="6" t="str">
        <f aca="false">IF(A577="","",IFERROR(INDEX(Concretagens!$G$2:$G$300,MATCH(A577,Concretagens!$A$2:$A$300,0)),""))</f>
        <v/>
      </c>
      <c r="N577" s="7" t="str">
        <f aca="false">IF(OR(L577="",M577=""),"",IF(ABS(L577-M577)&lt;=20,"Sim","Não"))</f>
        <v/>
      </c>
      <c r="O577" s="2"/>
      <c r="P577" s="2"/>
      <c r="Q577" s="2"/>
    </row>
    <row r="578" customFormat="false" ht="15" hidden="false" customHeight="false" outlineLevel="0" collapsed="false">
      <c r="A578" s="2"/>
      <c r="B578" s="3"/>
      <c r="C578" s="2"/>
      <c r="D578" s="2"/>
      <c r="E578" s="4"/>
      <c r="F578" s="8"/>
      <c r="G578" s="8"/>
      <c r="H578" s="8"/>
      <c r="I578" s="8"/>
      <c r="J578" s="9" t="str">
        <f aca="false">IF(OR(F578="",G578=""),"",G578-F578)</f>
        <v/>
      </c>
      <c r="K578" s="9" t="str">
        <f aca="false">IF(OR(F578="",I578=""),"",I578-F578)</f>
        <v/>
      </c>
      <c r="L578" s="2"/>
      <c r="M578" s="6" t="str">
        <f aca="false">IF(A578="","",IFERROR(INDEX(Concretagens!$G$2:$G$300,MATCH(A578,Concretagens!$A$2:$A$300,0)),""))</f>
        <v/>
      </c>
      <c r="N578" s="7" t="str">
        <f aca="false">IF(OR(L578="",M578=""),"",IF(ABS(L578-M578)&lt;=20,"Sim","Não"))</f>
        <v/>
      </c>
      <c r="O578" s="2"/>
      <c r="P578" s="2"/>
      <c r="Q578" s="2"/>
    </row>
    <row r="579" customFormat="false" ht="15" hidden="false" customHeight="false" outlineLevel="0" collapsed="false">
      <c r="A579" s="2"/>
      <c r="B579" s="3"/>
      <c r="C579" s="2"/>
      <c r="D579" s="2"/>
      <c r="E579" s="4"/>
      <c r="F579" s="8"/>
      <c r="G579" s="8"/>
      <c r="H579" s="8"/>
      <c r="I579" s="8"/>
      <c r="J579" s="9" t="str">
        <f aca="false">IF(OR(F579="",G579=""),"",G579-F579)</f>
        <v/>
      </c>
      <c r="K579" s="9" t="str">
        <f aca="false">IF(OR(F579="",I579=""),"",I579-F579)</f>
        <v/>
      </c>
      <c r="L579" s="2"/>
      <c r="M579" s="6" t="str">
        <f aca="false">IF(A579="","",IFERROR(INDEX(Concretagens!$G$2:$G$300,MATCH(A579,Concretagens!$A$2:$A$300,0)),""))</f>
        <v/>
      </c>
      <c r="N579" s="7" t="str">
        <f aca="false">IF(OR(L579="",M579=""),"",IF(ABS(L579-M579)&lt;=20,"Sim","Não"))</f>
        <v/>
      </c>
      <c r="O579" s="2"/>
      <c r="P579" s="2"/>
      <c r="Q579" s="2"/>
    </row>
    <row r="580" customFormat="false" ht="15" hidden="false" customHeight="false" outlineLevel="0" collapsed="false">
      <c r="A580" s="2"/>
      <c r="B580" s="3"/>
      <c r="C580" s="2"/>
      <c r="D580" s="2"/>
      <c r="E580" s="4"/>
      <c r="F580" s="8"/>
      <c r="G580" s="8"/>
      <c r="H580" s="8"/>
      <c r="I580" s="8"/>
      <c r="J580" s="9" t="str">
        <f aca="false">IF(OR(F580="",G580=""),"",G580-F580)</f>
        <v/>
      </c>
      <c r="K580" s="9" t="str">
        <f aca="false">IF(OR(F580="",I580=""),"",I580-F580)</f>
        <v/>
      </c>
      <c r="L580" s="2"/>
      <c r="M580" s="6" t="str">
        <f aca="false">IF(A580="","",IFERROR(INDEX(Concretagens!$G$2:$G$300,MATCH(A580,Concretagens!$A$2:$A$300,0)),""))</f>
        <v/>
      </c>
      <c r="N580" s="7" t="str">
        <f aca="false">IF(OR(L580="",M580=""),"",IF(ABS(L580-M580)&lt;=20,"Sim","Não"))</f>
        <v/>
      </c>
      <c r="O580" s="2"/>
      <c r="P580" s="2"/>
      <c r="Q580" s="2"/>
    </row>
    <row r="581" customFormat="false" ht="15" hidden="false" customHeight="false" outlineLevel="0" collapsed="false">
      <c r="A581" s="2"/>
      <c r="B581" s="3"/>
      <c r="C581" s="2"/>
      <c r="D581" s="2"/>
      <c r="E581" s="4"/>
      <c r="F581" s="8"/>
      <c r="G581" s="8"/>
      <c r="H581" s="8"/>
      <c r="I581" s="8"/>
      <c r="J581" s="9" t="str">
        <f aca="false">IF(OR(F581="",G581=""),"",G581-F581)</f>
        <v/>
      </c>
      <c r="K581" s="9" t="str">
        <f aca="false">IF(OR(F581="",I581=""),"",I581-F581)</f>
        <v/>
      </c>
      <c r="L581" s="2"/>
      <c r="M581" s="6" t="str">
        <f aca="false">IF(A581="","",IFERROR(INDEX(Concretagens!$G$2:$G$300,MATCH(A581,Concretagens!$A$2:$A$300,0)),""))</f>
        <v/>
      </c>
      <c r="N581" s="7" t="str">
        <f aca="false">IF(OR(L581="",M581=""),"",IF(ABS(L581-M581)&lt;=20,"Sim","Não"))</f>
        <v/>
      </c>
      <c r="O581" s="2"/>
      <c r="P581" s="2"/>
      <c r="Q581" s="2"/>
    </row>
    <row r="582" customFormat="false" ht="15" hidden="false" customHeight="false" outlineLevel="0" collapsed="false">
      <c r="A582" s="2"/>
      <c r="B582" s="3"/>
      <c r="C582" s="2"/>
      <c r="D582" s="2"/>
      <c r="E582" s="4"/>
      <c r="F582" s="8"/>
      <c r="G582" s="8"/>
      <c r="H582" s="8"/>
      <c r="I582" s="8"/>
      <c r="J582" s="9" t="str">
        <f aca="false">IF(OR(F582="",G582=""),"",G582-F582)</f>
        <v/>
      </c>
      <c r="K582" s="9" t="str">
        <f aca="false">IF(OR(F582="",I582=""),"",I582-F582)</f>
        <v/>
      </c>
      <c r="L582" s="2"/>
      <c r="M582" s="6" t="str">
        <f aca="false">IF(A582="","",IFERROR(INDEX(Concretagens!$G$2:$G$300,MATCH(A582,Concretagens!$A$2:$A$300,0)),""))</f>
        <v/>
      </c>
      <c r="N582" s="7" t="str">
        <f aca="false">IF(OR(L582="",M582=""),"",IF(ABS(L582-M582)&lt;=20,"Sim","Não"))</f>
        <v/>
      </c>
      <c r="O582" s="2"/>
      <c r="P582" s="2"/>
      <c r="Q582" s="2"/>
    </row>
    <row r="583" customFormat="false" ht="15" hidden="false" customHeight="false" outlineLevel="0" collapsed="false">
      <c r="A583" s="2"/>
      <c r="B583" s="3"/>
      <c r="C583" s="2"/>
      <c r="D583" s="2"/>
      <c r="E583" s="4"/>
      <c r="F583" s="8"/>
      <c r="G583" s="8"/>
      <c r="H583" s="8"/>
      <c r="I583" s="8"/>
      <c r="J583" s="9" t="str">
        <f aca="false">IF(OR(F583="",G583=""),"",G583-F583)</f>
        <v/>
      </c>
      <c r="K583" s="9" t="str">
        <f aca="false">IF(OR(F583="",I583=""),"",I583-F583)</f>
        <v/>
      </c>
      <c r="L583" s="2"/>
      <c r="M583" s="6" t="str">
        <f aca="false">IF(A583="","",IFERROR(INDEX(Concretagens!$G$2:$G$300,MATCH(A583,Concretagens!$A$2:$A$300,0)),""))</f>
        <v/>
      </c>
      <c r="N583" s="7" t="str">
        <f aca="false">IF(OR(L583="",M583=""),"",IF(ABS(L583-M583)&lt;=20,"Sim","Não"))</f>
        <v/>
      </c>
      <c r="O583" s="2"/>
      <c r="P583" s="2"/>
      <c r="Q583" s="2"/>
    </row>
    <row r="584" customFormat="false" ht="15" hidden="false" customHeight="false" outlineLevel="0" collapsed="false">
      <c r="A584" s="2"/>
      <c r="B584" s="3"/>
      <c r="C584" s="2"/>
      <c r="D584" s="2"/>
      <c r="E584" s="4"/>
      <c r="F584" s="8"/>
      <c r="G584" s="8"/>
      <c r="H584" s="8"/>
      <c r="I584" s="8"/>
      <c r="J584" s="9" t="str">
        <f aca="false">IF(OR(F584="",G584=""),"",G584-F584)</f>
        <v/>
      </c>
      <c r="K584" s="9" t="str">
        <f aca="false">IF(OR(F584="",I584=""),"",I584-F584)</f>
        <v/>
      </c>
      <c r="L584" s="2"/>
      <c r="M584" s="6" t="str">
        <f aca="false">IF(A584="","",IFERROR(INDEX(Concretagens!$G$2:$G$300,MATCH(A584,Concretagens!$A$2:$A$300,0)),""))</f>
        <v/>
      </c>
      <c r="N584" s="7" t="str">
        <f aca="false">IF(OR(L584="",M584=""),"",IF(ABS(L584-M584)&lt;=20,"Sim","Não"))</f>
        <v/>
      </c>
      <c r="O584" s="2"/>
      <c r="P584" s="2"/>
      <c r="Q584" s="2"/>
    </row>
    <row r="585" customFormat="false" ht="15" hidden="false" customHeight="false" outlineLevel="0" collapsed="false">
      <c r="A585" s="2"/>
      <c r="B585" s="3"/>
      <c r="C585" s="2"/>
      <c r="D585" s="2"/>
      <c r="E585" s="4"/>
      <c r="F585" s="8"/>
      <c r="G585" s="8"/>
      <c r="H585" s="8"/>
      <c r="I585" s="8"/>
      <c r="J585" s="9" t="str">
        <f aca="false">IF(OR(F585="",G585=""),"",G585-F585)</f>
        <v/>
      </c>
      <c r="K585" s="9" t="str">
        <f aca="false">IF(OR(F585="",I585=""),"",I585-F585)</f>
        <v/>
      </c>
      <c r="L585" s="2"/>
      <c r="M585" s="6" t="str">
        <f aca="false">IF(A585="","",IFERROR(INDEX(Concretagens!$G$2:$G$300,MATCH(A585,Concretagens!$A$2:$A$300,0)),""))</f>
        <v/>
      </c>
      <c r="N585" s="7" t="str">
        <f aca="false">IF(OR(L585="",M585=""),"",IF(ABS(L585-M585)&lt;=20,"Sim","Não"))</f>
        <v/>
      </c>
      <c r="O585" s="2"/>
      <c r="P585" s="2"/>
      <c r="Q585" s="2"/>
    </row>
    <row r="586" customFormat="false" ht="15" hidden="false" customHeight="false" outlineLevel="0" collapsed="false">
      <c r="A586" s="2"/>
      <c r="B586" s="3"/>
      <c r="C586" s="2"/>
      <c r="D586" s="2"/>
      <c r="E586" s="4"/>
      <c r="F586" s="8"/>
      <c r="G586" s="8"/>
      <c r="H586" s="8"/>
      <c r="I586" s="8"/>
      <c r="J586" s="9" t="str">
        <f aca="false">IF(OR(F586="",G586=""),"",G586-F586)</f>
        <v/>
      </c>
      <c r="K586" s="9" t="str">
        <f aca="false">IF(OR(F586="",I586=""),"",I586-F586)</f>
        <v/>
      </c>
      <c r="L586" s="2"/>
      <c r="M586" s="6" t="str">
        <f aca="false">IF(A586="","",IFERROR(INDEX(Concretagens!$G$2:$G$300,MATCH(A586,Concretagens!$A$2:$A$300,0)),""))</f>
        <v/>
      </c>
      <c r="N586" s="7" t="str">
        <f aca="false">IF(OR(L586="",M586=""),"",IF(ABS(L586-M586)&lt;=20,"Sim","Não"))</f>
        <v/>
      </c>
      <c r="O586" s="2"/>
      <c r="P586" s="2"/>
      <c r="Q586" s="2"/>
    </row>
    <row r="587" customFormat="false" ht="15" hidden="false" customHeight="false" outlineLevel="0" collapsed="false">
      <c r="A587" s="2"/>
      <c r="B587" s="3"/>
      <c r="C587" s="2"/>
      <c r="D587" s="2"/>
      <c r="E587" s="4"/>
      <c r="F587" s="8"/>
      <c r="G587" s="8"/>
      <c r="H587" s="8"/>
      <c r="I587" s="8"/>
      <c r="J587" s="9" t="str">
        <f aca="false">IF(OR(F587="",G587=""),"",G587-F587)</f>
        <v/>
      </c>
      <c r="K587" s="9" t="str">
        <f aca="false">IF(OR(F587="",I587=""),"",I587-F587)</f>
        <v/>
      </c>
      <c r="L587" s="2"/>
      <c r="M587" s="6" t="str">
        <f aca="false">IF(A587="","",IFERROR(INDEX(Concretagens!$G$2:$G$300,MATCH(A587,Concretagens!$A$2:$A$300,0)),""))</f>
        <v/>
      </c>
      <c r="N587" s="7" t="str">
        <f aca="false">IF(OR(L587="",M587=""),"",IF(ABS(L587-M587)&lt;=20,"Sim","Não"))</f>
        <v/>
      </c>
      <c r="O587" s="2"/>
      <c r="P587" s="2"/>
      <c r="Q587" s="2"/>
    </row>
    <row r="588" customFormat="false" ht="15" hidden="false" customHeight="false" outlineLevel="0" collapsed="false">
      <c r="A588" s="2"/>
      <c r="B588" s="3"/>
      <c r="C588" s="2"/>
      <c r="D588" s="2"/>
      <c r="E588" s="4"/>
      <c r="F588" s="8"/>
      <c r="G588" s="8"/>
      <c r="H588" s="8"/>
      <c r="I588" s="8"/>
      <c r="J588" s="9" t="str">
        <f aca="false">IF(OR(F588="",G588=""),"",G588-F588)</f>
        <v/>
      </c>
      <c r="K588" s="9" t="str">
        <f aca="false">IF(OR(F588="",I588=""),"",I588-F588)</f>
        <v/>
      </c>
      <c r="L588" s="2"/>
      <c r="M588" s="6" t="str">
        <f aca="false">IF(A588="","",IFERROR(INDEX(Concretagens!$G$2:$G$300,MATCH(A588,Concretagens!$A$2:$A$300,0)),""))</f>
        <v/>
      </c>
      <c r="N588" s="7" t="str">
        <f aca="false">IF(OR(L588="",M588=""),"",IF(ABS(L588-M588)&lt;=20,"Sim","Não"))</f>
        <v/>
      </c>
      <c r="O588" s="2"/>
      <c r="P588" s="2"/>
      <c r="Q588" s="2"/>
    </row>
    <row r="589" customFormat="false" ht="15" hidden="false" customHeight="false" outlineLevel="0" collapsed="false">
      <c r="A589" s="2"/>
      <c r="B589" s="3"/>
      <c r="C589" s="2"/>
      <c r="D589" s="2"/>
      <c r="E589" s="4"/>
      <c r="F589" s="8"/>
      <c r="G589" s="8"/>
      <c r="H589" s="8"/>
      <c r="I589" s="8"/>
      <c r="J589" s="9" t="str">
        <f aca="false">IF(OR(F589="",G589=""),"",G589-F589)</f>
        <v/>
      </c>
      <c r="K589" s="9" t="str">
        <f aca="false">IF(OR(F589="",I589=""),"",I589-F589)</f>
        <v/>
      </c>
      <c r="L589" s="2"/>
      <c r="M589" s="6" t="str">
        <f aca="false">IF(A589="","",IFERROR(INDEX(Concretagens!$G$2:$G$300,MATCH(A589,Concretagens!$A$2:$A$300,0)),""))</f>
        <v/>
      </c>
      <c r="N589" s="7" t="str">
        <f aca="false">IF(OR(L589="",M589=""),"",IF(ABS(L589-M589)&lt;=20,"Sim","Não"))</f>
        <v/>
      </c>
      <c r="O589" s="2"/>
      <c r="P589" s="2"/>
      <c r="Q589" s="2"/>
    </row>
    <row r="590" customFormat="false" ht="15" hidden="false" customHeight="false" outlineLevel="0" collapsed="false">
      <c r="A590" s="2"/>
      <c r="B590" s="3"/>
      <c r="C590" s="2"/>
      <c r="D590" s="2"/>
      <c r="E590" s="4"/>
      <c r="F590" s="8"/>
      <c r="G590" s="8"/>
      <c r="H590" s="8"/>
      <c r="I590" s="8"/>
      <c r="J590" s="9" t="str">
        <f aca="false">IF(OR(F590="",G590=""),"",G590-F590)</f>
        <v/>
      </c>
      <c r="K590" s="9" t="str">
        <f aca="false">IF(OR(F590="",I590=""),"",I590-F590)</f>
        <v/>
      </c>
      <c r="L590" s="2"/>
      <c r="M590" s="6" t="str">
        <f aca="false">IF(A590="","",IFERROR(INDEX(Concretagens!$G$2:$G$300,MATCH(A590,Concretagens!$A$2:$A$300,0)),""))</f>
        <v/>
      </c>
      <c r="N590" s="7" t="str">
        <f aca="false">IF(OR(L590="",M590=""),"",IF(ABS(L590-M590)&lt;=20,"Sim","Não"))</f>
        <v/>
      </c>
      <c r="O590" s="2"/>
      <c r="P590" s="2"/>
      <c r="Q590" s="2"/>
    </row>
    <row r="591" customFormat="false" ht="15" hidden="false" customHeight="false" outlineLevel="0" collapsed="false">
      <c r="A591" s="2"/>
      <c r="B591" s="3"/>
      <c r="C591" s="2"/>
      <c r="D591" s="2"/>
      <c r="E591" s="4"/>
      <c r="F591" s="8"/>
      <c r="G591" s="8"/>
      <c r="H591" s="8"/>
      <c r="I591" s="8"/>
      <c r="J591" s="9" t="str">
        <f aca="false">IF(OR(F591="",G591=""),"",G591-F591)</f>
        <v/>
      </c>
      <c r="K591" s="9" t="str">
        <f aca="false">IF(OR(F591="",I591=""),"",I591-F591)</f>
        <v/>
      </c>
      <c r="L591" s="2"/>
      <c r="M591" s="6" t="str">
        <f aca="false">IF(A591="","",IFERROR(INDEX(Concretagens!$G$2:$G$300,MATCH(A591,Concretagens!$A$2:$A$300,0)),""))</f>
        <v/>
      </c>
      <c r="N591" s="7" t="str">
        <f aca="false">IF(OR(L591="",M591=""),"",IF(ABS(L591-M591)&lt;=20,"Sim","Não"))</f>
        <v/>
      </c>
      <c r="O591" s="2"/>
      <c r="P591" s="2"/>
      <c r="Q591" s="2"/>
    </row>
    <row r="592" customFormat="false" ht="15" hidden="false" customHeight="false" outlineLevel="0" collapsed="false">
      <c r="A592" s="2"/>
      <c r="B592" s="3"/>
      <c r="C592" s="2"/>
      <c r="D592" s="2"/>
      <c r="E592" s="4"/>
      <c r="F592" s="8"/>
      <c r="G592" s="8"/>
      <c r="H592" s="8"/>
      <c r="I592" s="8"/>
      <c r="J592" s="9" t="str">
        <f aca="false">IF(OR(F592="",G592=""),"",G592-F592)</f>
        <v/>
      </c>
      <c r="K592" s="9" t="str">
        <f aca="false">IF(OR(F592="",I592=""),"",I592-F592)</f>
        <v/>
      </c>
      <c r="L592" s="2"/>
      <c r="M592" s="6" t="str">
        <f aca="false">IF(A592="","",IFERROR(INDEX(Concretagens!$G$2:$G$300,MATCH(A592,Concretagens!$A$2:$A$300,0)),""))</f>
        <v/>
      </c>
      <c r="N592" s="7" t="str">
        <f aca="false">IF(OR(L592="",M592=""),"",IF(ABS(L592-M592)&lt;=20,"Sim","Não"))</f>
        <v/>
      </c>
      <c r="O592" s="2"/>
      <c r="P592" s="2"/>
      <c r="Q592" s="2"/>
    </row>
    <row r="593" customFormat="false" ht="15" hidden="false" customHeight="false" outlineLevel="0" collapsed="false">
      <c r="A593" s="2"/>
      <c r="B593" s="3"/>
      <c r="C593" s="2"/>
      <c r="D593" s="2"/>
      <c r="E593" s="4"/>
      <c r="F593" s="8"/>
      <c r="G593" s="8"/>
      <c r="H593" s="8"/>
      <c r="I593" s="8"/>
      <c r="J593" s="9" t="str">
        <f aca="false">IF(OR(F593="",G593=""),"",G593-F593)</f>
        <v/>
      </c>
      <c r="K593" s="9" t="str">
        <f aca="false">IF(OR(F593="",I593=""),"",I593-F593)</f>
        <v/>
      </c>
      <c r="L593" s="2"/>
      <c r="M593" s="6" t="str">
        <f aca="false">IF(A593="","",IFERROR(INDEX(Concretagens!$G$2:$G$300,MATCH(A593,Concretagens!$A$2:$A$300,0)),""))</f>
        <v/>
      </c>
      <c r="N593" s="7" t="str">
        <f aca="false">IF(OR(L593="",M593=""),"",IF(ABS(L593-M593)&lt;=20,"Sim","Não"))</f>
        <v/>
      </c>
      <c r="O593" s="2"/>
      <c r="P593" s="2"/>
      <c r="Q593" s="2"/>
    </row>
    <row r="594" customFormat="false" ht="15" hidden="false" customHeight="false" outlineLevel="0" collapsed="false">
      <c r="A594" s="2"/>
      <c r="B594" s="3"/>
      <c r="C594" s="2"/>
      <c r="D594" s="2"/>
      <c r="E594" s="4"/>
      <c r="F594" s="8"/>
      <c r="G594" s="8"/>
      <c r="H594" s="8"/>
      <c r="I594" s="8"/>
      <c r="J594" s="9" t="str">
        <f aca="false">IF(OR(F594="",G594=""),"",G594-F594)</f>
        <v/>
      </c>
      <c r="K594" s="9" t="str">
        <f aca="false">IF(OR(F594="",I594=""),"",I594-F594)</f>
        <v/>
      </c>
      <c r="L594" s="2"/>
      <c r="M594" s="6" t="str">
        <f aca="false">IF(A594="","",IFERROR(INDEX(Concretagens!$G$2:$G$300,MATCH(A594,Concretagens!$A$2:$A$300,0)),""))</f>
        <v/>
      </c>
      <c r="N594" s="7" t="str">
        <f aca="false">IF(OR(L594="",M594=""),"",IF(ABS(L594-M594)&lt;=20,"Sim","Não"))</f>
        <v/>
      </c>
      <c r="O594" s="2"/>
      <c r="P594" s="2"/>
      <c r="Q594" s="2"/>
    </row>
    <row r="595" customFormat="false" ht="15" hidden="false" customHeight="false" outlineLevel="0" collapsed="false">
      <c r="A595" s="2"/>
      <c r="B595" s="3"/>
      <c r="C595" s="2"/>
      <c r="D595" s="2"/>
      <c r="E595" s="4"/>
      <c r="F595" s="8"/>
      <c r="G595" s="8"/>
      <c r="H595" s="8"/>
      <c r="I595" s="8"/>
      <c r="J595" s="9" t="str">
        <f aca="false">IF(OR(F595="",G595=""),"",G595-F595)</f>
        <v/>
      </c>
      <c r="K595" s="9" t="str">
        <f aca="false">IF(OR(F595="",I595=""),"",I595-F595)</f>
        <v/>
      </c>
      <c r="L595" s="2"/>
      <c r="M595" s="6" t="str">
        <f aca="false">IF(A595="","",IFERROR(INDEX(Concretagens!$G$2:$G$300,MATCH(A595,Concretagens!$A$2:$A$300,0)),""))</f>
        <v/>
      </c>
      <c r="N595" s="7" t="str">
        <f aca="false">IF(OR(L595="",M595=""),"",IF(ABS(L595-M595)&lt;=20,"Sim","Não"))</f>
        <v/>
      </c>
      <c r="O595" s="2"/>
      <c r="P595" s="2"/>
      <c r="Q595" s="2"/>
    </row>
    <row r="596" customFormat="false" ht="15" hidden="false" customHeight="false" outlineLevel="0" collapsed="false">
      <c r="A596" s="2"/>
      <c r="B596" s="3"/>
      <c r="C596" s="2"/>
      <c r="D596" s="2"/>
      <c r="E596" s="4"/>
      <c r="F596" s="8"/>
      <c r="G596" s="8"/>
      <c r="H596" s="8"/>
      <c r="I596" s="8"/>
      <c r="J596" s="9" t="str">
        <f aca="false">IF(OR(F596="",G596=""),"",G596-F596)</f>
        <v/>
      </c>
      <c r="K596" s="9" t="str">
        <f aca="false">IF(OR(F596="",I596=""),"",I596-F596)</f>
        <v/>
      </c>
      <c r="L596" s="2"/>
      <c r="M596" s="6" t="str">
        <f aca="false">IF(A596="","",IFERROR(INDEX(Concretagens!$G$2:$G$300,MATCH(A596,Concretagens!$A$2:$A$300,0)),""))</f>
        <v/>
      </c>
      <c r="N596" s="7" t="str">
        <f aca="false">IF(OR(L596="",M596=""),"",IF(ABS(L596-M596)&lt;=20,"Sim","Não"))</f>
        <v/>
      </c>
      <c r="O596" s="2"/>
      <c r="P596" s="2"/>
      <c r="Q596" s="2"/>
    </row>
    <row r="597" customFormat="false" ht="15" hidden="false" customHeight="false" outlineLevel="0" collapsed="false">
      <c r="A597" s="2"/>
      <c r="B597" s="3"/>
      <c r="C597" s="2"/>
      <c r="D597" s="2"/>
      <c r="E597" s="4"/>
      <c r="F597" s="8"/>
      <c r="G597" s="8"/>
      <c r="H597" s="8"/>
      <c r="I597" s="8"/>
      <c r="J597" s="9" t="str">
        <f aca="false">IF(OR(F597="",G597=""),"",G597-F597)</f>
        <v/>
      </c>
      <c r="K597" s="9" t="str">
        <f aca="false">IF(OR(F597="",I597=""),"",I597-F597)</f>
        <v/>
      </c>
      <c r="L597" s="2"/>
      <c r="M597" s="6" t="str">
        <f aca="false">IF(A597="","",IFERROR(INDEX(Concretagens!$G$2:$G$300,MATCH(A597,Concretagens!$A$2:$A$300,0)),""))</f>
        <v/>
      </c>
      <c r="N597" s="7" t="str">
        <f aca="false">IF(OR(L597="",M597=""),"",IF(ABS(L597-M597)&lt;=20,"Sim","Não"))</f>
        <v/>
      </c>
      <c r="O597" s="2"/>
      <c r="P597" s="2"/>
      <c r="Q597" s="2"/>
    </row>
    <row r="598" customFormat="false" ht="15" hidden="false" customHeight="false" outlineLevel="0" collapsed="false">
      <c r="A598" s="2"/>
      <c r="B598" s="3"/>
      <c r="C598" s="2"/>
      <c r="D598" s="2"/>
      <c r="E598" s="4"/>
      <c r="F598" s="8"/>
      <c r="G598" s="8"/>
      <c r="H598" s="8"/>
      <c r="I598" s="8"/>
      <c r="J598" s="9" t="str">
        <f aca="false">IF(OR(F598="",G598=""),"",G598-F598)</f>
        <v/>
      </c>
      <c r="K598" s="9" t="str">
        <f aca="false">IF(OR(F598="",I598=""),"",I598-F598)</f>
        <v/>
      </c>
      <c r="L598" s="2"/>
      <c r="M598" s="6" t="str">
        <f aca="false">IF(A598="","",IFERROR(INDEX(Concretagens!$G$2:$G$300,MATCH(A598,Concretagens!$A$2:$A$300,0)),""))</f>
        <v/>
      </c>
      <c r="N598" s="7" t="str">
        <f aca="false">IF(OR(L598="",M598=""),"",IF(ABS(L598-M598)&lt;=20,"Sim","Não"))</f>
        <v/>
      </c>
      <c r="O598" s="2"/>
      <c r="P598" s="2"/>
      <c r="Q598" s="2"/>
    </row>
    <row r="599" customFormat="false" ht="15" hidden="false" customHeight="false" outlineLevel="0" collapsed="false">
      <c r="A599" s="2"/>
      <c r="B599" s="3"/>
      <c r="C599" s="2"/>
      <c r="D599" s="2"/>
      <c r="E599" s="4"/>
      <c r="F599" s="8"/>
      <c r="G599" s="8"/>
      <c r="H599" s="8"/>
      <c r="I599" s="8"/>
      <c r="J599" s="9" t="str">
        <f aca="false">IF(OR(F599="",G599=""),"",G599-F599)</f>
        <v/>
      </c>
      <c r="K599" s="9" t="str">
        <f aca="false">IF(OR(F599="",I599=""),"",I599-F599)</f>
        <v/>
      </c>
      <c r="L599" s="2"/>
      <c r="M599" s="6" t="str">
        <f aca="false">IF(A599="","",IFERROR(INDEX(Concretagens!$G$2:$G$300,MATCH(A599,Concretagens!$A$2:$A$300,0)),""))</f>
        <v/>
      </c>
      <c r="N599" s="7" t="str">
        <f aca="false">IF(OR(L599="",M599=""),"",IF(ABS(L599-M599)&lt;=20,"Sim","Não"))</f>
        <v/>
      </c>
      <c r="O599" s="2"/>
      <c r="P599" s="2"/>
      <c r="Q599" s="2"/>
    </row>
    <row r="600" customFormat="false" ht="15" hidden="false" customHeight="false" outlineLevel="0" collapsed="false">
      <c r="A600" s="2"/>
      <c r="B600" s="3"/>
      <c r="C600" s="2"/>
      <c r="D600" s="2"/>
      <c r="E600" s="4"/>
      <c r="F600" s="8"/>
      <c r="G600" s="8"/>
      <c r="H600" s="8"/>
      <c r="I600" s="8"/>
      <c r="J600" s="9" t="str">
        <f aca="false">IF(OR(F600="",G600=""),"",G600-F600)</f>
        <v/>
      </c>
      <c r="K600" s="9" t="str">
        <f aca="false">IF(OR(F600="",I600=""),"",I600-F600)</f>
        <v/>
      </c>
      <c r="L600" s="2"/>
      <c r="M600" s="6" t="str">
        <f aca="false">IF(A600="","",IFERROR(INDEX(Concretagens!$G$2:$G$300,MATCH(A600,Concretagens!$A$2:$A$300,0)),""))</f>
        <v/>
      </c>
      <c r="N600" s="7" t="str">
        <f aca="false">IF(OR(L600="",M600=""),"",IF(ABS(L600-M600)&lt;=20,"Sim","Não"))</f>
        <v/>
      </c>
      <c r="O600" s="2"/>
      <c r="P600" s="2"/>
      <c r="Q600" s="2"/>
    </row>
  </sheetData>
  <autoFilter ref="A1:Q600"/>
  <conditionalFormatting sqref="N2:N600">
    <cfRule type="cellIs" priority="2" operator="equal" aboveAverage="0" equalAverage="0" bottom="0" percent="0" rank="0" text="" dxfId="7">
      <formula>"Não"</formula>
    </cfRule>
    <cfRule type="cellIs" priority="3" operator="equal" aboveAverage="0" equalAverage="0" bottom="0" percent="0" rank="0" text="" dxfId="8">
      <formula>"Sim"</formula>
    </cfRule>
  </conditionalFormatting>
  <conditionalFormatting sqref="O2:O600">
    <cfRule type="cellIs" priority="4" operator="greaterThan" aboveAverage="0" equalAverage="0" bottom="0" percent="0" rank="0" text="" dxfId="9">
      <formula>0</formula>
    </cfRule>
  </conditionalFormatting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4" min="4" style="0" width="22"/>
    <col collapsed="false" customWidth="true" hidden="false" outlineLevel="0" max="7" min="5" style="0" width="14"/>
  </cols>
  <sheetData>
    <row r="1" customFormat="false" ht="16.15" hidden="false" customHeight="false" outlineLevel="0" collapsed="false">
      <c r="A1" s="10" t="s">
        <v>58</v>
      </c>
    </row>
    <row r="2" customFormat="false" ht="15" hidden="false" customHeight="false" outlineLevel="0" collapsed="false">
      <c r="A2" s="0" t="s">
        <v>59</v>
      </c>
      <c r="B2" s="11" t="n">
        <f aca="true">TODAY()</f>
        <v>46312</v>
      </c>
    </row>
    <row r="3" customFormat="false" ht="15" hidden="false" customHeight="false" outlineLevel="0" collapsed="false">
      <c r="D3" s="12" t="s">
        <v>60</v>
      </c>
    </row>
    <row r="4" customFormat="false" ht="15" hidden="false" customHeight="false" outlineLevel="0" collapsed="false">
      <c r="A4" s="13" t="s">
        <v>61</v>
      </c>
      <c r="B4" s="14" t="n">
        <f aca="false">COUNTA(Concretagens!A2:A300)</f>
        <v>3</v>
      </c>
      <c r="D4" s="15" t="s">
        <v>4</v>
      </c>
      <c r="E4" s="15" t="s">
        <v>62</v>
      </c>
      <c r="F4" s="15" t="s">
        <v>63</v>
      </c>
      <c r="G4" s="15" t="s">
        <v>64</v>
      </c>
    </row>
    <row r="5" customFormat="false" ht="15" hidden="false" customHeight="false" outlineLevel="0" collapsed="false">
      <c r="A5" s="13" t="s">
        <v>65</v>
      </c>
      <c r="B5" s="16" t="n">
        <f aca="false">SUM(Concretagens!H2:H300)</f>
        <v>56</v>
      </c>
      <c r="D5" s="2" t="s">
        <v>21</v>
      </c>
      <c r="E5" s="6" t="n">
        <f aca="false">IF(D5="","",COUNTIF(Concretagens!$E$2:$E$300,D5))</f>
        <v>2</v>
      </c>
      <c r="F5" s="5" t="n">
        <f aca="false">IF(D5="","",SUMIF(Concretagens!$E$2:$E$300,D5,Concretagens!$I$2:$I$300))</f>
        <v>40</v>
      </c>
      <c r="G5" s="6" t="n">
        <f aca="false">IF(D5="","",COUNTIFS(Concretagens!$E$2:$E$300,D5,Concretagens!$O$2:$O$300,"Não"))</f>
        <v>0</v>
      </c>
    </row>
    <row r="6" customFormat="false" ht="15" hidden="false" customHeight="false" outlineLevel="0" collapsed="false">
      <c r="A6" s="13" t="s">
        <v>66</v>
      </c>
      <c r="B6" s="16" t="n">
        <f aca="false">SUM(Caminhões!E2:E600)</f>
        <v>56</v>
      </c>
      <c r="D6" s="2" t="s">
        <v>30</v>
      </c>
      <c r="E6" s="6" t="n">
        <f aca="false">IF(D6="","",COUNTIF(Concretagens!$E$2:$E$300,D6))</f>
        <v>1</v>
      </c>
      <c r="F6" s="5" t="n">
        <f aca="false">IF(D6="","",SUMIF(Concretagens!$E$2:$E$300,D6,Concretagens!$I$2:$I$300))</f>
        <v>16</v>
      </c>
      <c r="G6" s="6" t="n">
        <f aca="false">IF(D6="","",COUNTIFS(Concretagens!$E$2:$E$300,D6,Concretagens!$O$2:$O$300,"Não"))</f>
        <v>0</v>
      </c>
    </row>
    <row r="7" customFormat="false" ht="15" hidden="false" customHeight="false" outlineLevel="0" collapsed="false">
      <c r="A7" s="13" t="s">
        <v>67</v>
      </c>
      <c r="B7" s="16" t="n">
        <f aca="false">B6-B5</f>
        <v>0</v>
      </c>
      <c r="D7" s="2"/>
      <c r="E7" s="6" t="str">
        <f aca="false">IF(D7="","",COUNTIF(Concretagens!$E$2:$E$300,D7))</f>
        <v/>
      </c>
      <c r="F7" s="5" t="str">
        <f aca="false">IF(D7="","",SUMIF(Concretagens!$E$2:$E$300,D7,Concretagens!$I$2:$I$300))</f>
        <v/>
      </c>
      <c r="G7" s="6" t="str">
        <f aca="false">IF(D7="","",COUNTIFS(Concretagens!$E$2:$E$300,D7,Concretagens!$O$2:$O$300,"Não"))</f>
        <v/>
      </c>
    </row>
    <row r="8" customFormat="false" ht="15" hidden="false" customHeight="false" outlineLevel="0" collapsed="false">
      <c r="A8" s="13" t="s">
        <v>68</v>
      </c>
      <c r="B8" s="14" t="n">
        <f aca="false">COUNTA(Caminhões!C2:C600)</f>
        <v>7</v>
      </c>
      <c r="D8" s="2"/>
      <c r="E8" s="6" t="str">
        <f aca="false">IF(D8="","",COUNTIF(Concretagens!$E$2:$E$300,D8))</f>
        <v/>
      </c>
      <c r="F8" s="5" t="str">
        <f aca="false">IF(D8="","",SUMIF(Concretagens!$E$2:$E$300,D8,Concretagens!$I$2:$I$300))</f>
        <v/>
      </c>
      <c r="G8" s="6" t="str">
        <f aca="false">IF(D8="","",COUNTIFS(Concretagens!$E$2:$E$300,D8,Concretagens!$O$2:$O$300,"Não"))</f>
        <v/>
      </c>
    </row>
    <row r="9" customFormat="false" ht="15" hidden="false" customHeight="false" outlineLevel="0" collapsed="false">
      <c r="A9" s="13" t="s">
        <v>69</v>
      </c>
      <c r="B9" s="17" t="n">
        <f aca="false">IFERROR(AVERAGE(Caminhões!K2:K600),"")</f>
        <v>0.064484126984127</v>
      </c>
      <c r="D9" s="2"/>
      <c r="E9" s="6" t="str">
        <f aca="false">IF(D9="","",COUNTIF(Concretagens!$E$2:$E$300,D9))</f>
        <v/>
      </c>
      <c r="F9" s="5" t="str">
        <f aca="false">IF(D9="","",SUMIF(Concretagens!$E$2:$E$300,D9,Concretagens!$I$2:$I$300))</f>
        <v/>
      </c>
      <c r="G9" s="6" t="str">
        <f aca="false">IF(D9="","",COUNTIFS(Concretagens!$E$2:$E$300,D9,Concretagens!$O$2:$O$300,"Não"))</f>
        <v/>
      </c>
    </row>
    <row r="10" customFormat="false" ht="15" hidden="false" customHeight="false" outlineLevel="0" collapsed="false">
      <c r="A10" s="13" t="s">
        <v>70</v>
      </c>
      <c r="B10" s="14" t="n">
        <f aca="false">COUNTIF(Caminhões!N2:N600,"Não")</f>
        <v>2</v>
      </c>
    </row>
    <row r="11" customFormat="false" ht="15" hidden="false" customHeight="false" outlineLevel="0" collapsed="false">
      <c r="A11" s="13" t="s">
        <v>71</v>
      </c>
      <c r="B11" s="14" t="n">
        <f aca="false">COUNTIF(Caminhões!O2:O600,"&gt;0")</f>
        <v>2</v>
      </c>
      <c r="D11" s="18" t="s">
        <v>72</v>
      </c>
    </row>
    <row r="12" customFormat="false" ht="15" hidden="false" customHeight="false" outlineLevel="0" collapsed="false">
      <c r="A12" s="13" t="s">
        <v>73</v>
      </c>
      <c r="B12" s="14" t="n">
        <f aca="false">COUNTIF(Concretagens!P2:P300,"Aguardando resultados")</f>
        <v>2</v>
      </c>
    </row>
    <row r="13" customFormat="false" ht="15" hidden="false" customHeight="false" outlineLevel="0" collapsed="false">
      <c r="A13" s="13" t="s">
        <v>74</v>
      </c>
      <c r="B13" s="14" t="n">
        <f aca="false">COUNTIF(Concretagens!O2:O300,"Não")</f>
        <v>0</v>
      </c>
    </row>
    <row r="14" customFormat="false" ht="15" hidden="false" customHeight="false" outlineLevel="0" collapsed="false">
      <c r="A14" s="13" t="s">
        <v>75</v>
      </c>
      <c r="B14" s="14" t="n">
        <f aca="false">COUNTIFS(Concretagens!P2:P300,"Concluída",Concretagens!Q2:Q300,"&lt;&gt;Sim")</f>
        <v>0</v>
      </c>
    </row>
  </sheetData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2"/>
  </cols>
  <sheetData>
    <row r="1" customFormat="false" ht="15" hidden="false" customHeight="false" outlineLevel="0" collapsed="false">
      <c r="A1" s="19" t="s">
        <v>76</v>
      </c>
    </row>
    <row r="2" customFormat="false" ht="15" hidden="false" customHeight="false" outlineLevel="0" collapsed="false">
      <c r="A2" s="19" t="s">
        <v>77</v>
      </c>
    </row>
    <row r="3" customFormat="false" ht="15" hidden="false" customHeight="false" outlineLevel="0" collapsed="false">
      <c r="A3" s="20" t="s">
        <v>78</v>
      </c>
    </row>
    <row r="4" customFormat="false" ht="15" hidden="false" customHeight="false" outlineLevel="0" collapsed="false">
      <c r="A4" s="20" t="s">
        <v>79</v>
      </c>
    </row>
    <row r="5" customFormat="false" ht="23.85" hidden="false" customHeight="false" outlineLevel="0" collapsed="false">
      <c r="A5" s="20" t="s">
        <v>80</v>
      </c>
    </row>
    <row r="6" customFormat="false" ht="23.85" hidden="false" customHeight="false" outlineLevel="0" collapsed="false">
      <c r="A6" s="20" t="s">
        <v>81</v>
      </c>
    </row>
    <row r="7" customFormat="false" ht="23.85" hidden="false" customHeight="false" outlineLevel="0" collapsed="false">
      <c r="A7" s="20" t="s">
        <v>82</v>
      </c>
    </row>
    <row r="8" customFormat="false" ht="15" hidden="false" customHeight="false" outlineLevel="0" collapsed="false">
      <c r="A8" s="19" t="s">
        <v>83</v>
      </c>
    </row>
    <row r="9" customFormat="false" ht="23.85" hidden="false" customHeight="false" outlineLevel="0" collapsed="false">
      <c r="A9" s="20" t="s">
        <v>84</v>
      </c>
    </row>
    <row r="10" customFormat="false" ht="15" hidden="false" customHeight="false" outlineLevel="0" collapsed="false">
      <c r="A10" s="20" t="s">
        <v>85</v>
      </c>
    </row>
    <row r="11" customFormat="false" ht="23.85" hidden="false" customHeight="false" outlineLevel="0" collapsed="false">
      <c r="A11" s="20" t="s">
        <v>86</v>
      </c>
    </row>
  </sheetData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2026-10-17T11:35:22Z</dcterms:created>
  <dc:creator>Consulte GEO</dc:creator>
  <dc:description/>
  <dc:language>en-US</dc:language>
  <cp:lastModifiedBy/>
  <dcterms:modified xsi:type="dcterms:W3CDTF">2026-10-17T11:35:22Z</dcterms:modified>
  <cp:revision>0</cp:revision>
  <dc:subject/>
  <dc:title>Planilha de controle de concretagens — Consulte GEO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